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Report2022\DILG REPORT-NEW\Annual Report\"/>
    </mc:Choice>
  </mc:AlternateContent>
  <xr:revisionPtr revIDLastSave="0" documentId="13_ncr:1_{3ACAA826-E87A-4713-99DC-A7534D85CBD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rm 3 - SRE" sheetId="1" r:id="rId1"/>
  </sheets>
  <definedNames>
    <definedName name="_xlnm.Print_Area" localSheetId="0">'Form 3 - SRE'!$A$6:$G$7</definedName>
    <definedName name="_xlnm.Print_Titles" localSheetId="0">'Form 3 - SRE'!$6:$7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1" l="1"/>
  <c r="C53" i="1"/>
  <c r="E52" i="1"/>
  <c r="E50" i="1"/>
  <c r="D19" i="1"/>
  <c r="F63" i="1"/>
  <c r="D63" i="1"/>
  <c r="E58" i="1"/>
  <c r="G63" i="1"/>
  <c r="C63" i="1"/>
  <c r="E57" i="1"/>
  <c r="E59" i="1"/>
  <c r="E60" i="1"/>
  <c r="E61" i="1"/>
  <c r="E62" i="1"/>
  <c r="G38" i="1"/>
  <c r="G19" i="1"/>
  <c r="G25" i="1"/>
  <c r="E35" i="1"/>
  <c r="F38" i="1"/>
  <c r="D38" i="1"/>
  <c r="E28" i="1"/>
  <c r="D25" i="1"/>
  <c r="E24" i="1"/>
  <c r="E23" i="1"/>
  <c r="E22" i="1"/>
  <c r="E21" i="1"/>
  <c r="F19" i="1"/>
  <c r="E18" i="1"/>
  <c r="E17" i="1"/>
  <c r="E16" i="1"/>
  <c r="E15" i="1"/>
  <c r="F53" i="1"/>
  <c r="F25" i="1"/>
  <c r="C25" i="1"/>
  <c r="C19" i="1"/>
  <c r="C38" i="1"/>
  <c r="G53" i="1"/>
  <c r="E53" i="1" l="1"/>
  <c r="E63" i="1"/>
  <c r="G26" i="1"/>
  <c r="G54" i="1" s="1"/>
  <c r="G64" i="1" s="1"/>
  <c r="E25" i="1"/>
  <c r="F26" i="1"/>
  <c r="F54" i="1" s="1"/>
  <c r="F64" i="1" s="1"/>
  <c r="E38" i="1"/>
  <c r="E19" i="1"/>
  <c r="D26" i="1"/>
  <c r="D54" i="1" s="1"/>
  <c r="D64" i="1" s="1"/>
  <c r="C26" i="1"/>
  <c r="C54" i="1" s="1"/>
  <c r="C64" i="1" s="1"/>
  <c r="E26" i="1" l="1"/>
  <c r="E54" i="1" s="1"/>
  <c r="E64" i="1" s="1"/>
</calcChain>
</file>

<file path=xl/sharedStrings.xml><?xml version="1.0" encoding="utf-8"?>
<sst xmlns="http://schemas.openxmlformats.org/spreadsheetml/2006/main" count="80" uniqueCount="77">
  <si>
    <t>STATEMENT OF RECEIPTS AND EXPENDITURES</t>
  </si>
  <si>
    <t>Particulars
(1)</t>
  </si>
  <si>
    <t>Account Code (PGCA)</t>
  </si>
  <si>
    <t>Actual Year</t>
  </si>
  <si>
    <t>Current Year</t>
  </si>
  <si>
    <t>Budget Year</t>
  </si>
  <si>
    <t>First Semester</t>
  </si>
  <si>
    <t xml:space="preserve">Second Semester </t>
  </si>
  <si>
    <t>Total</t>
  </si>
  <si>
    <t>RECEIPTS</t>
  </si>
  <si>
    <t>I.  Beginning Cash Balance</t>
  </si>
  <si>
    <t>II. Receipts</t>
  </si>
  <si>
    <t xml:space="preserve">    A. Local Sources</t>
  </si>
  <si>
    <t xml:space="preserve">          1. Tax Revenue</t>
  </si>
  <si>
    <t xml:space="preserve">                 a. Real Property Tax (RPT)</t>
  </si>
  <si>
    <t xml:space="preserve">                       i. Basic RPT</t>
  </si>
  <si>
    <t xml:space="preserve">                       ii. Special Education Fund</t>
  </si>
  <si>
    <t xml:space="preserve">                 b. Business Tax</t>
  </si>
  <si>
    <t xml:space="preserve">                 c. Other Local Taxes</t>
  </si>
  <si>
    <t xml:space="preserve">                 Total Tax Revenue</t>
  </si>
  <si>
    <t xml:space="preserve">          2. Non Tax Revenue</t>
  </si>
  <si>
    <t xml:space="preserve">                 a. Regulatory Fees</t>
  </si>
  <si>
    <t xml:space="preserve">                 b. Service/User Charges</t>
  </si>
  <si>
    <t xml:space="preserve">                 c. Receipts from Economic Enterprise</t>
  </si>
  <si>
    <t xml:space="preserve">                 d. Other Receipts</t>
  </si>
  <si>
    <t xml:space="preserve">                 Total Non Tax Revenue</t>
  </si>
  <si>
    <t xml:space="preserve">    B. External Sources</t>
  </si>
  <si>
    <t xml:space="preserve">          1. Internal Revenue Allotment</t>
  </si>
  <si>
    <t xml:space="preserve">          2. Share from GOCCs (PAGCOR and PCSO)</t>
  </si>
  <si>
    <t xml:space="preserve">          3. Other Shares from National Tax Collection</t>
  </si>
  <si>
    <t xml:space="preserve">               a. Share from Ecozone</t>
  </si>
  <si>
    <t xml:space="preserve">               b. Share from EVAT</t>
  </si>
  <si>
    <t xml:space="preserve">               c. Share from National Wealth</t>
  </si>
  <si>
    <t xml:space="preserve">               d. Share from Tobacco Excise Tax</t>
  </si>
  <si>
    <t xml:space="preserve">          4. National Government Transfer</t>
  </si>
  <si>
    <t xml:space="preserve">          5. Inter-Local Transfer</t>
  </si>
  <si>
    <t xml:space="preserve">          6. Extraordinary Receipts / Grants / Donation / Aids</t>
  </si>
  <si>
    <t xml:space="preserve">          Total External Sources</t>
  </si>
  <si>
    <t xml:space="preserve">          Total Local Sources</t>
  </si>
  <si>
    <t xml:space="preserve">     C. Non-Income Receipts</t>
  </si>
  <si>
    <t xml:space="preserve">                     Entities</t>
  </si>
  <si>
    <t xml:space="preserve">                c.  Collection of Loans Receivables</t>
  </si>
  <si>
    <t xml:space="preserve">                b.  Proceeds from Sale of Debt Securities of Other</t>
  </si>
  <si>
    <t xml:space="preserve">                a.  Proceeds from Sale of Assets</t>
  </si>
  <si>
    <t xml:space="preserve">                Total Capital Investment Receipts</t>
  </si>
  <si>
    <t xml:space="preserve">          1.  Capital Investment Receipts</t>
  </si>
  <si>
    <t xml:space="preserve">           2.  Receipts from Loans and Borrowings</t>
  </si>
  <si>
    <t xml:space="preserve">                a.  Acquisition of Loans</t>
  </si>
  <si>
    <t xml:space="preserve">                b. Issuance of Bonds</t>
  </si>
  <si>
    <t xml:space="preserve">                Total Receipts from Loans and Borrowings</t>
  </si>
  <si>
    <t xml:space="preserve">           Total Non-Income Receipts</t>
  </si>
  <si>
    <t>Total Receipts</t>
  </si>
  <si>
    <t>EXPENDITURES</t>
  </si>
  <si>
    <t>Total Expenditures</t>
  </si>
  <si>
    <t>I.       General Fund</t>
  </si>
  <si>
    <t xml:space="preserve">              a. General Services</t>
  </si>
  <si>
    <t xml:space="preserve">              b. Economic Services</t>
  </si>
  <si>
    <t xml:space="preserve">              c. Social Services</t>
  </si>
  <si>
    <t xml:space="preserve">              d. Debt Services</t>
  </si>
  <si>
    <t>II.      Special Education Fund</t>
  </si>
  <si>
    <t>III.     Trust Fund from National Government Transfers</t>
  </si>
  <si>
    <t>Ending Cash Balance</t>
  </si>
  <si>
    <t>Prepared by:</t>
  </si>
  <si>
    <t>Local Treasurer</t>
  </si>
  <si>
    <t>Local Accountant</t>
  </si>
  <si>
    <t>Local Budget Officer</t>
  </si>
  <si>
    <t>Approved by:</t>
  </si>
  <si>
    <t>Local Chief Executive</t>
  </si>
  <si>
    <t>FDP Form 3-Statement of Receipts and Expenditures</t>
  </si>
  <si>
    <t>(DBM-DOF-DILG JMC No. 2018-1 dated July 12, 2018, Annex A)</t>
  </si>
  <si>
    <t>Province, City or Municipality:Mabinay</t>
  </si>
  <si>
    <t>ELVIRA M. TORRES</t>
  </si>
  <si>
    <t>MARY ANN Y. ACASO</t>
  </si>
  <si>
    <t>MERIAM N. CADAYDAY</t>
  </si>
  <si>
    <t>CY 2021</t>
  </si>
  <si>
    <t>JOETERRY A. UY, MPA</t>
  </si>
  <si>
    <t>(SGD)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</si>
</sst>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6" xfId="0" applyFont="1" applyBorder="1"/>
    <xf numFmtId="43" fontId="3" fillId="0" borderId="6" xfId="1" applyFont="1" applyBorder="1"/>
    <xf numFmtId="0" fontId="3" fillId="0" borderId="4" xfId="0" applyFont="1" applyBorder="1"/>
    <xf numFmtId="0" fontId="3" fillId="0" borderId="7" xfId="0" applyFont="1" applyBorder="1"/>
    <xf numFmtId="43" fontId="3" fillId="0" borderId="7" xfId="1" applyFont="1" applyBorder="1"/>
    <xf numFmtId="43" fontId="3" fillId="0" borderId="1" xfId="1" applyFont="1" applyBorder="1"/>
    <xf numFmtId="43" fontId="3" fillId="0" borderId="5" xfId="1" applyFont="1" applyBorder="1"/>
    <xf numFmtId="43" fontId="0" fillId="0" borderId="0" xfId="1" applyFont="1"/>
    <xf numFmtId="43" fontId="3" fillId="0" borderId="6" xfId="0" applyNumberFormat="1" applyFont="1" applyBorder="1"/>
    <xf numFmtId="43" fontId="3" fillId="0" borderId="1" xfId="0" applyNumberFormat="1" applyFont="1" applyBorder="1"/>
    <xf numFmtId="43" fontId="4" fillId="0" borderId="1" xfId="1" applyFont="1" applyBorder="1"/>
    <xf numFmtId="0" fontId="5" fillId="0" borderId="3" xfId="0" applyFont="1" applyBorder="1"/>
    <xf numFmtId="43" fontId="4" fillId="0" borderId="7" xfId="0" applyNumberFormat="1" applyFont="1" applyBorder="1"/>
    <xf numFmtId="43" fontId="3" fillId="0" borderId="3" xfId="1" applyFont="1" applyBorder="1"/>
    <xf numFmtId="43" fontId="6" fillId="0" borderId="0" xfId="1" applyFont="1"/>
    <xf numFmtId="43" fontId="5" fillId="0" borderId="6" xfId="1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3" fontId="4" fillId="0" borderId="7" xfId="1" applyFont="1" applyBorder="1"/>
    <xf numFmtId="0" fontId="7" fillId="0" borderId="0" xfId="0" applyFont="1"/>
    <xf numFmtId="0" fontId="3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topLeftCell="A60" zoomScaleSheetLayoutView="115" workbookViewId="0">
      <selection activeCell="C67" sqref="C67"/>
    </sheetView>
  </sheetViews>
  <sheetFormatPr defaultRowHeight="15" x14ac:dyDescent="0.25"/>
  <cols>
    <col min="1" max="1" width="49.5703125" customWidth="1"/>
    <col min="2" max="2" width="7.42578125" customWidth="1"/>
    <col min="3" max="3" width="16.28515625" customWidth="1"/>
    <col min="4" max="4" width="15.5703125" customWidth="1"/>
    <col min="5" max="5" width="15" customWidth="1"/>
    <col min="6" max="6" width="15.7109375" customWidth="1"/>
    <col min="7" max="7" width="15.28515625" bestFit="1" customWidth="1"/>
  </cols>
  <sheetData>
    <row r="1" spans="1:7" x14ac:dyDescent="0.25">
      <c r="A1" t="s">
        <v>68</v>
      </c>
    </row>
    <row r="2" spans="1:7" x14ac:dyDescent="0.25">
      <c r="A2" t="s">
        <v>69</v>
      </c>
    </row>
    <row r="3" spans="1:7" x14ac:dyDescent="0.25">
      <c r="A3" s="21" t="s">
        <v>0</v>
      </c>
      <c r="B3" s="21"/>
      <c r="C3" s="21"/>
      <c r="D3" s="21"/>
      <c r="E3" s="21"/>
      <c r="F3" s="21"/>
      <c r="G3" s="21"/>
    </row>
    <row r="4" spans="1:7" ht="15.75" x14ac:dyDescent="0.25">
      <c r="A4" s="26" t="s">
        <v>74</v>
      </c>
      <c r="B4" s="26"/>
      <c r="C4" s="26"/>
      <c r="D4" s="26"/>
      <c r="E4" s="26"/>
      <c r="F4" s="26"/>
      <c r="G4" s="26"/>
    </row>
    <row r="5" spans="1:7" x14ac:dyDescent="0.25">
      <c r="A5" s="21" t="s">
        <v>70</v>
      </c>
      <c r="B5" s="27"/>
      <c r="C5" s="27"/>
      <c r="D5" s="27"/>
      <c r="E5" s="27"/>
      <c r="F5" s="27"/>
      <c r="G5" s="27"/>
    </row>
    <row r="6" spans="1:7" ht="29.45" customHeight="1" x14ac:dyDescent="0.25">
      <c r="A6" s="23" t="s">
        <v>1</v>
      </c>
      <c r="B6" s="24" t="s">
        <v>2</v>
      </c>
      <c r="C6" s="23" t="s">
        <v>3</v>
      </c>
      <c r="D6" s="22" t="s">
        <v>4</v>
      </c>
      <c r="E6" s="22"/>
      <c r="F6" s="22"/>
      <c r="G6" s="25" t="s">
        <v>5</v>
      </c>
    </row>
    <row r="7" spans="1:7" x14ac:dyDescent="0.25">
      <c r="A7" s="23"/>
      <c r="B7" s="24"/>
      <c r="C7" s="23"/>
      <c r="D7" s="1" t="s">
        <v>6</v>
      </c>
      <c r="E7" s="1" t="s">
        <v>7</v>
      </c>
      <c r="F7" s="1" t="s">
        <v>8</v>
      </c>
      <c r="G7" s="25"/>
    </row>
    <row r="8" spans="1:7" x14ac:dyDescent="0.25">
      <c r="A8" s="2"/>
      <c r="B8" s="3"/>
      <c r="C8" s="11"/>
      <c r="D8" s="3"/>
      <c r="E8" s="3"/>
      <c r="F8" s="2"/>
      <c r="G8" s="11"/>
    </row>
    <row r="9" spans="1:7" x14ac:dyDescent="0.25">
      <c r="A9" s="4" t="s">
        <v>9</v>
      </c>
      <c r="B9" s="5"/>
      <c r="C9" s="6"/>
      <c r="D9" s="5"/>
      <c r="E9" s="5"/>
      <c r="F9" s="4"/>
      <c r="G9" s="5"/>
    </row>
    <row r="10" spans="1:7" x14ac:dyDescent="0.25">
      <c r="A10" s="4" t="s">
        <v>10</v>
      </c>
      <c r="B10" s="5"/>
      <c r="C10" s="6"/>
      <c r="D10" s="5"/>
      <c r="E10" s="5"/>
      <c r="F10" s="4"/>
      <c r="G10" s="5"/>
    </row>
    <row r="11" spans="1:7" x14ac:dyDescent="0.25">
      <c r="A11" s="4" t="s">
        <v>11</v>
      </c>
      <c r="B11" s="5"/>
      <c r="C11" s="6"/>
      <c r="D11" s="5"/>
      <c r="E11" s="5"/>
      <c r="F11" s="4"/>
      <c r="G11" s="6"/>
    </row>
    <row r="12" spans="1:7" x14ac:dyDescent="0.25">
      <c r="A12" s="4" t="s">
        <v>12</v>
      </c>
      <c r="B12" s="5"/>
      <c r="C12" s="6"/>
      <c r="D12" s="5"/>
      <c r="E12" s="5"/>
      <c r="F12" s="4"/>
      <c r="G12" s="6"/>
    </row>
    <row r="13" spans="1:7" x14ac:dyDescent="0.25">
      <c r="A13" s="4" t="s">
        <v>13</v>
      </c>
      <c r="B13" s="5"/>
      <c r="C13" s="6"/>
      <c r="D13" s="5"/>
      <c r="E13" s="5"/>
      <c r="F13" s="4"/>
      <c r="G13" s="6">
        <v>0</v>
      </c>
    </row>
    <row r="14" spans="1:7" x14ac:dyDescent="0.25">
      <c r="A14" s="4" t="s">
        <v>14</v>
      </c>
      <c r="B14" s="5"/>
      <c r="C14" s="6"/>
      <c r="D14" s="5"/>
      <c r="E14" s="5"/>
      <c r="F14" s="18"/>
      <c r="G14" s="6"/>
    </row>
    <row r="15" spans="1:7" x14ac:dyDescent="0.25">
      <c r="A15" s="4" t="s">
        <v>15</v>
      </c>
      <c r="B15" s="5"/>
      <c r="C15" s="6">
        <v>1306065.82</v>
      </c>
      <c r="D15" s="6">
        <v>1002796.24</v>
      </c>
      <c r="E15" s="13">
        <f>F15-D15</f>
        <v>297203.76</v>
      </c>
      <c r="F15" s="18">
        <v>1300000</v>
      </c>
      <c r="G15" s="6">
        <v>1302195.74</v>
      </c>
    </row>
    <row r="16" spans="1:7" x14ac:dyDescent="0.25">
      <c r="A16" s="4" t="s">
        <v>16</v>
      </c>
      <c r="B16" s="5"/>
      <c r="C16" s="6">
        <v>1461141.17</v>
      </c>
      <c r="D16" s="6">
        <v>605572.88</v>
      </c>
      <c r="E16" s="13">
        <f t="shared" ref="E16:E18" si="0">F16-D16</f>
        <v>908359.32</v>
      </c>
      <c r="F16" s="18">
        <v>1513932.2</v>
      </c>
      <c r="G16" s="6">
        <v>1601591.22</v>
      </c>
    </row>
    <row r="17" spans="1:7" x14ac:dyDescent="0.25">
      <c r="A17" s="4" t="s">
        <v>17</v>
      </c>
      <c r="B17" s="5"/>
      <c r="C17" s="6">
        <v>3845617.43</v>
      </c>
      <c r="D17" s="6">
        <v>3096556.73</v>
      </c>
      <c r="E17" s="13">
        <f t="shared" si="0"/>
        <v>-632472.83000000007</v>
      </c>
      <c r="F17" s="18">
        <v>2464083.9</v>
      </c>
      <c r="G17" s="6">
        <v>4120858.36</v>
      </c>
    </row>
    <row r="18" spans="1:7" x14ac:dyDescent="0.25">
      <c r="A18" s="4" t="s">
        <v>18</v>
      </c>
      <c r="B18" s="5"/>
      <c r="C18" s="6">
        <v>1273220.58</v>
      </c>
      <c r="D18" s="6">
        <v>943182.21</v>
      </c>
      <c r="E18" s="13">
        <f t="shared" si="0"/>
        <v>494775.40000000014</v>
      </c>
      <c r="F18" s="18">
        <v>1437957.61</v>
      </c>
      <c r="G18" s="9">
        <v>1107470.17</v>
      </c>
    </row>
    <row r="19" spans="1:7" x14ac:dyDescent="0.25">
      <c r="A19" s="4" t="s">
        <v>19</v>
      </c>
      <c r="B19" s="5"/>
      <c r="C19" s="10">
        <f>SUM(C13:C18)</f>
        <v>7886045</v>
      </c>
      <c r="D19" s="14">
        <f>SUM(D15:D18)</f>
        <v>5648108.0599999996</v>
      </c>
      <c r="E19" s="14">
        <f>SUM(E15:E18)</f>
        <v>1067865.6500000001</v>
      </c>
      <c r="F19" s="10">
        <f>SUM(F13:F18)</f>
        <v>6715973.71</v>
      </c>
      <c r="G19" s="10">
        <f>SUM(G12:G18)</f>
        <v>8132115.4900000002</v>
      </c>
    </row>
    <row r="20" spans="1:7" x14ac:dyDescent="0.25">
      <c r="A20" s="4" t="s">
        <v>20</v>
      </c>
      <c r="B20" s="5"/>
      <c r="C20" s="6"/>
      <c r="D20" s="6"/>
      <c r="E20" s="13"/>
      <c r="F20" s="6"/>
      <c r="G20" s="6"/>
    </row>
    <row r="21" spans="1:7" x14ac:dyDescent="0.25">
      <c r="A21" s="4" t="s">
        <v>21</v>
      </c>
      <c r="B21" s="5"/>
      <c r="C21" s="6">
        <v>3408237.06</v>
      </c>
      <c r="D21" s="6">
        <v>2444981.21</v>
      </c>
      <c r="E21" s="13">
        <f t="shared" ref="E21:E24" si="1">F21-D21</f>
        <v>-96772.60999999987</v>
      </c>
      <c r="F21" s="6">
        <v>2348208.6</v>
      </c>
      <c r="G21" s="6">
        <v>3523035.73</v>
      </c>
    </row>
    <row r="22" spans="1:7" x14ac:dyDescent="0.25">
      <c r="A22" s="4" t="s">
        <v>22</v>
      </c>
      <c r="B22" s="5"/>
      <c r="C22" s="6">
        <v>1556963</v>
      </c>
      <c r="D22" s="6">
        <v>1133578</v>
      </c>
      <c r="E22" s="13">
        <f t="shared" si="1"/>
        <v>461848.35000000009</v>
      </c>
      <c r="F22" s="6">
        <v>1595426.35</v>
      </c>
      <c r="G22" s="6">
        <v>1547298.75</v>
      </c>
    </row>
    <row r="23" spans="1:7" x14ac:dyDescent="0.25">
      <c r="A23" s="4" t="s">
        <v>23</v>
      </c>
      <c r="B23" s="5"/>
      <c r="C23" s="6">
        <v>7757546.9000000004</v>
      </c>
      <c r="D23" s="6">
        <v>4490529.41</v>
      </c>
      <c r="E23" s="13">
        <f t="shared" si="1"/>
        <v>2886470.59</v>
      </c>
      <c r="F23" s="6">
        <v>7377000</v>
      </c>
      <c r="G23" s="6">
        <v>9197761.0600000005</v>
      </c>
    </row>
    <row r="24" spans="1:7" x14ac:dyDescent="0.25">
      <c r="A24" s="4" t="s">
        <v>24</v>
      </c>
      <c r="B24" s="5"/>
      <c r="C24" s="6">
        <v>728452</v>
      </c>
      <c r="D24" s="6">
        <v>415819.59</v>
      </c>
      <c r="E24" s="13">
        <f t="shared" si="1"/>
        <v>24180.409999999974</v>
      </c>
      <c r="F24" s="6">
        <v>440000</v>
      </c>
      <c r="G24" s="6">
        <v>709320.45</v>
      </c>
    </row>
    <row r="25" spans="1:7" x14ac:dyDescent="0.25">
      <c r="A25" s="4" t="s">
        <v>25</v>
      </c>
      <c r="B25" s="5"/>
      <c r="C25" s="10">
        <f>SUM(C21:C24)</f>
        <v>13451198.960000001</v>
      </c>
      <c r="D25" s="10">
        <f>SUM(D21:D24)</f>
        <v>8484908.2100000009</v>
      </c>
      <c r="E25" s="14">
        <f>SUM(E21:E24)</f>
        <v>3275726.74</v>
      </c>
      <c r="F25" s="10">
        <f>SUM(F21:F24)</f>
        <v>11760634.949999999</v>
      </c>
      <c r="G25" s="10">
        <f>SUM(G21:G24)</f>
        <v>14977415.99</v>
      </c>
    </row>
    <row r="26" spans="1:7" x14ac:dyDescent="0.25">
      <c r="A26" s="4" t="s">
        <v>38</v>
      </c>
      <c r="B26" s="5"/>
      <c r="C26" s="15">
        <f>C25+C19</f>
        <v>21337243.960000001</v>
      </c>
      <c r="D26" s="15">
        <f t="shared" ref="D26:F26" si="2">D25+D19</f>
        <v>14133016.27</v>
      </c>
      <c r="E26" s="15">
        <f t="shared" si="2"/>
        <v>4343592.3900000006</v>
      </c>
      <c r="F26" s="15">
        <f t="shared" si="2"/>
        <v>18476608.66</v>
      </c>
      <c r="G26" s="15">
        <f>G25+G19</f>
        <v>23109531.48</v>
      </c>
    </row>
    <row r="27" spans="1:7" x14ac:dyDescent="0.25">
      <c r="A27" s="4" t="s">
        <v>26</v>
      </c>
      <c r="B27" s="5"/>
      <c r="C27" s="6"/>
      <c r="D27" s="5"/>
      <c r="E27" s="5"/>
      <c r="F27" s="6"/>
      <c r="G27" s="6"/>
    </row>
    <row r="28" spans="1:7" x14ac:dyDescent="0.25">
      <c r="A28" s="4" t="s">
        <v>27</v>
      </c>
      <c r="B28" s="5"/>
      <c r="C28" s="6">
        <v>241308630.96000001</v>
      </c>
      <c r="D28" s="6">
        <v>120654318</v>
      </c>
      <c r="E28" s="13">
        <f t="shared" ref="E28" si="3">F28-D28</f>
        <v>137972448</v>
      </c>
      <c r="F28" s="6">
        <v>258626766</v>
      </c>
      <c r="G28" s="6">
        <v>258626766</v>
      </c>
    </row>
    <row r="29" spans="1:7" x14ac:dyDescent="0.25">
      <c r="A29" s="4" t="s">
        <v>28</v>
      </c>
      <c r="B29" s="5"/>
      <c r="C29" s="6"/>
      <c r="D29" s="5"/>
      <c r="E29" s="5"/>
      <c r="F29" s="6"/>
      <c r="G29" s="6">
        <v>0</v>
      </c>
    </row>
    <row r="30" spans="1:7" x14ac:dyDescent="0.25">
      <c r="A30" s="4" t="s">
        <v>29</v>
      </c>
      <c r="B30" s="5"/>
      <c r="C30" s="6"/>
      <c r="D30" s="5"/>
      <c r="E30" s="5"/>
      <c r="F30" s="6"/>
      <c r="G30" s="6"/>
    </row>
    <row r="31" spans="1:7" x14ac:dyDescent="0.25">
      <c r="A31" s="4" t="s">
        <v>30</v>
      </c>
      <c r="B31" s="5"/>
      <c r="C31" s="6"/>
      <c r="D31" s="5"/>
      <c r="E31" s="5"/>
      <c r="F31" s="5"/>
      <c r="G31" s="6"/>
    </row>
    <row r="32" spans="1:7" x14ac:dyDescent="0.25">
      <c r="A32" s="4" t="s">
        <v>31</v>
      </c>
      <c r="B32" s="5"/>
      <c r="C32" s="6"/>
      <c r="D32" s="5"/>
      <c r="E32" s="5"/>
      <c r="F32" s="5"/>
      <c r="G32" s="6"/>
    </row>
    <row r="33" spans="1:7" x14ac:dyDescent="0.25">
      <c r="A33" s="4" t="s">
        <v>32</v>
      </c>
      <c r="B33" s="5"/>
      <c r="C33" s="6"/>
      <c r="D33" s="5"/>
      <c r="E33" s="5"/>
      <c r="F33" s="5"/>
      <c r="G33" s="6"/>
    </row>
    <row r="34" spans="1:7" x14ac:dyDescent="0.25">
      <c r="A34" s="4" t="s">
        <v>33</v>
      </c>
      <c r="B34" s="5"/>
      <c r="C34" s="6"/>
      <c r="D34" s="5"/>
      <c r="E34" s="5"/>
      <c r="F34" s="5"/>
      <c r="G34" s="6"/>
    </row>
    <row r="35" spans="1:7" x14ac:dyDescent="0.25">
      <c r="A35" s="4" t="s">
        <v>34</v>
      </c>
      <c r="B35" s="5"/>
      <c r="C35" s="6">
        <v>20109053</v>
      </c>
      <c r="D35" s="6">
        <v>0</v>
      </c>
      <c r="E35" s="13">
        <f t="shared" ref="E35" si="4">F35-D35</f>
        <v>0</v>
      </c>
      <c r="F35" s="5"/>
      <c r="G35" s="6">
        <v>0</v>
      </c>
    </row>
    <row r="36" spans="1:7" x14ac:dyDescent="0.25">
      <c r="A36" s="4" t="s">
        <v>35</v>
      </c>
      <c r="B36" s="5"/>
      <c r="C36" s="6"/>
      <c r="D36" s="5"/>
      <c r="E36" s="5"/>
      <c r="F36" s="5"/>
      <c r="G36" s="6"/>
    </row>
    <row r="37" spans="1:7" x14ac:dyDescent="0.25">
      <c r="A37" s="4" t="s">
        <v>36</v>
      </c>
      <c r="B37" s="5"/>
      <c r="C37" s="6"/>
      <c r="D37" s="5"/>
      <c r="E37" s="5"/>
      <c r="F37" s="6"/>
      <c r="G37" s="6">
        <v>73403873</v>
      </c>
    </row>
    <row r="38" spans="1:7" x14ac:dyDescent="0.25">
      <c r="A38" s="7" t="s">
        <v>37</v>
      </c>
      <c r="B38" s="8"/>
      <c r="C38" s="10">
        <f>SUM(C28:C37)</f>
        <v>261417683.96000001</v>
      </c>
      <c r="D38" s="10">
        <f t="shared" ref="D38:F38" si="5">SUM(D28:D37)</f>
        <v>120654318</v>
      </c>
      <c r="E38" s="10">
        <f t="shared" si="5"/>
        <v>137972448</v>
      </c>
      <c r="F38" s="10">
        <f t="shared" si="5"/>
        <v>258626766</v>
      </c>
      <c r="G38" s="10">
        <f>SUM(G28:G37)</f>
        <v>332030639</v>
      </c>
    </row>
    <row r="39" spans="1:7" x14ac:dyDescent="0.25">
      <c r="A39" s="4"/>
      <c r="B39" s="5"/>
      <c r="C39" s="6"/>
      <c r="D39" s="6"/>
      <c r="E39" s="6"/>
      <c r="F39" s="6"/>
      <c r="G39" s="6"/>
    </row>
    <row r="40" spans="1:7" x14ac:dyDescent="0.25">
      <c r="A40" s="4"/>
      <c r="B40" s="5"/>
      <c r="C40" s="6"/>
      <c r="D40" s="6"/>
      <c r="E40" s="6"/>
      <c r="F40" s="6"/>
      <c r="G40" s="6"/>
    </row>
    <row r="41" spans="1:7" x14ac:dyDescent="0.25">
      <c r="A41" s="4"/>
      <c r="B41" s="5"/>
      <c r="C41" s="6"/>
      <c r="D41" s="6"/>
      <c r="E41" s="6"/>
      <c r="F41" s="6"/>
      <c r="G41" s="6"/>
    </row>
    <row r="42" spans="1:7" x14ac:dyDescent="0.25">
      <c r="A42" s="2" t="s">
        <v>39</v>
      </c>
      <c r="B42" s="3"/>
      <c r="C42" s="11"/>
      <c r="D42" s="3"/>
      <c r="E42" s="3"/>
      <c r="F42" s="11"/>
      <c r="G42" s="11"/>
    </row>
    <row r="43" spans="1:7" x14ac:dyDescent="0.25">
      <c r="A43" s="4" t="s">
        <v>45</v>
      </c>
      <c r="B43" s="5"/>
      <c r="C43" s="6"/>
      <c r="D43" s="5"/>
      <c r="E43" s="5"/>
      <c r="F43" s="6"/>
      <c r="G43" s="6"/>
    </row>
    <row r="44" spans="1:7" x14ac:dyDescent="0.25">
      <c r="A44" s="4" t="s">
        <v>43</v>
      </c>
      <c r="B44" s="5"/>
      <c r="C44" s="6"/>
      <c r="D44" s="5"/>
      <c r="E44" s="5"/>
      <c r="F44" s="6"/>
      <c r="G44" s="6"/>
    </row>
    <row r="45" spans="1:7" x14ac:dyDescent="0.25">
      <c r="A45" s="4" t="s">
        <v>42</v>
      </c>
      <c r="B45" s="5"/>
      <c r="C45" s="6"/>
      <c r="D45" s="5"/>
      <c r="E45" s="5"/>
      <c r="F45" s="6"/>
      <c r="G45" s="6"/>
    </row>
    <row r="46" spans="1:7" x14ac:dyDescent="0.25">
      <c r="A46" s="4" t="s">
        <v>40</v>
      </c>
      <c r="B46" s="5"/>
      <c r="C46" s="6"/>
      <c r="D46" s="5"/>
      <c r="E46" s="5"/>
      <c r="F46" s="6"/>
      <c r="G46" s="6"/>
    </row>
    <row r="47" spans="1:7" x14ac:dyDescent="0.25">
      <c r="A47" s="4" t="s">
        <v>41</v>
      </c>
      <c r="B47" s="5"/>
      <c r="C47" s="6"/>
      <c r="D47" s="5"/>
      <c r="E47" s="5"/>
      <c r="F47" s="6"/>
      <c r="G47" s="6"/>
    </row>
    <row r="48" spans="1:7" x14ac:dyDescent="0.25">
      <c r="A48" s="4" t="s">
        <v>44</v>
      </c>
      <c r="B48" s="5"/>
      <c r="C48" s="6"/>
      <c r="D48" s="5"/>
      <c r="E48" s="5"/>
      <c r="F48" s="6"/>
      <c r="G48" s="6"/>
    </row>
    <row r="49" spans="1:7" x14ac:dyDescent="0.25">
      <c r="A49" s="4" t="s">
        <v>46</v>
      </c>
      <c r="B49" s="5"/>
      <c r="C49" s="6"/>
      <c r="D49" s="5"/>
      <c r="E49" s="5"/>
      <c r="F49" s="6"/>
      <c r="G49" s="6"/>
    </row>
    <row r="50" spans="1:7" x14ac:dyDescent="0.25">
      <c r="A50" s="4" t="s">
        <v>47</v>
      </c>
      <c r="B50" s="5"/>
      <c r="C50" s="6">
        <v>15181541.99</v>
      </c>
      <c r="D50" s="6">
        <v>16313725.57</v>
      </c>
      <c r="E50" s="13">
        <f>F50-D50</f>
        <v>17673202.719999999</v>
      </c>
      <c r="F50" s="6">
        <v>33986928.289999999</v>
      </c>
      <c r="G50" s="6">
        <v>15181541.99</v>
      </c>
    </row>
    <row r="51" spans="1:7" x14ac:dyDescent="0.25">
      <c r="A51" s="4" t="s">
        <v>48</v>
      </c>
      <c r="B51" s="5"/>
      <c r="C51" s="6"/>
      <c r="D51" s="5"/>
      <c r="E51" s="5"/>
      <c r="F51" s="6"/>
      <c r="G51" s="6"/>
    </row>
    <row r="52" spans="1:7" x14ac:dyDescent="0.25">
      <c r="A52" s="4" t="s">
        <v>49</v>
      </c>
      <c r="B52" s="5"/>
      <c r="C52" s="6"/>
      <c r="D52" s="6"/>
      <c r="E52" s="13">
        <f>F52-D52</f>
        <v>0</v>
      </c>
      <c r="F52" s="6"/>
      <c r="G52" s="6"/>
    </row>
    <row r="53" spans="1:7" x14ac:dyDescent="0.25">
      <c r="A53" s="4" t="s">
        <v>50</v>
      </c>
      <c r="B53" s="5"/>
      <c r="C53" s="10">
        <f>SUM(C43:C52)</f>
        <v>15181541.99</v>
      </c>
      <c r="D53" s="10">
        <f>SUM(D43:D52)</f>
        <v>16313725.57</v>
      </c>
      <c r="E53" s="10">
        <f>SUM(E43:E52)</f>
        <v>17673202.719999999</v>
      </c>
      <c r="F53" s="10">
        <f>SUM(F43:F52)</f>
        <v>33986928.289999999</v>
      </c>
      <c r="G53" s="10">
        <f>SUM(G43:G52)</f>
        <v>15181541.99</v>
      </c>
    </row>
    <row r="54" spans="1:7" x14ac:dyDescent="0.25">
      <c r="A54" s="7" t="s">
        <v>51</v>
      </c>
      <c r="B54" s="8"/>
      <c r="C54" s="28">
        <f>C53+C38+C26+C8</f>
        <v>297936469.90999997</v>
      </c>
      <c r="D54" s="28">
        <f>D53+D38+D26+D8</f>
        <v>151101059.84</v>
      </c>
      <c r="E54" s="28">
        <f>E53+E38+E26+E8</f>
        <v>159989243.11000001</v>
      </c>
      <c r="F54" s="28">
        <f>F53+F38+F26+F8</f>
        <v>311090302.95000005</v>
      </c>
      <c r="G54" s="28">
        <f>G53+G38+G26+G8</f>
        <v>370321712.47000003</v>
      </c>
    </row>
    <row r="55" spans="1:7" x14ac:dyDescent="0.25">
      <c r="A55" s="2" t="s">
        <v>52</v>
      </c>
      <c r="B55" s="3"/>
      <c r="C55" s="3"/>
      <c r="D55" s="3"/>
      <c r="E55" s="3"/>
      <c r="F55" s="3"/>
      <c r="G55" s="3"/>
    </row>
    <row r="56" spans="1:7" x14ac:dyDescent="0.25">
      <c r="A56" s="4" t="s">
        <v>54</v>
      </c>
      <c r="B56" s="5"/>
      <c r="C56" s="6"/>
      <c r="D56" s="6"/>
      <c r="E56" s="6"/>
      <c r="F56" s="6"/>
      <c r="G56" s="6"/>
    </row>
    <row r="57" spans="1:7" x14ac:dyDescent="0.25">
      <c r="A57" s="4" t="s">
        <v>55</v>
      </c>
      <c r="B57" s="5"/>
      <c r="C57" s="12">
        <v>128124300.38</v>
      </c>
      <c r="D57" s="6">
        <v>78278060.530000001</v>
      </c>
      <c r="E57" s="6">
        <f>F57-D57</f>
        <v>84801232.25999999</v>
      </c>
      <c r="F57" s="6">
        <v>163079292.78999999</v>
      </c>
      <c r="G57" s="6">
        <v>120228855.08</v>
      </c>
    </row>
    <row r="58" spans="1:7" x14ac:dyDescent="0.25">
      <c r="A58" s="4" t="s">
        <v>56</v>
      </c>
      <c r="B58" s="5"/>
      <c r="C58" s="12">
        <v>25426689.629999999</v>
      </c>
      <c r="D58" s="6">
        <v>9102475.9199999999</v>
      </c>
      <c r="E58" s="6">
        <f t="shared" ref="E58:E62" si="6">F58-D58</f>
        <v>9861015.5900000017</v>
      </c>
      <c r="F58" s="6">
        <v>18963491.510000002</v>
      </c>
      <c r="G58" s="6">
        <v>65605814.890000001</v>
      </c>
    </row>
    <row r="59" spans="1:7" x14ac:dyDescent="0.25">
      <c r="A59" s="4" t="s">
        <v>57</v>
      </c>
      <c r="B59" s="5"/>
      <c r="C59" s="19">
        <v>37691255.060000002</v>
      </c>
      <c r="D59" s="6">
        <v>24069263.890000001</v>
      </c>
      <c r="E59" s="6">
        <f t="shared" si="6"/>
        <v>26075035.890000001</v>
      </c>
      <c r="F59" s="6">
        <v>50144299.780000001</v>
      </c>
      <c r="G59" s="6">
        <v>57713303.700000003</v>
      </c>
    </row>
    <row r="60" spans="1:7" x14ac:dyDescent="0.25">
      <c r="A60" s="4" t="s">
        <v>58</v>
      </c>
      <c r="B60" s="5"/>
      <c r="C60" s="20">
        <v>17216480.379999999</v>
      </c>
      <c r="D60" s="6">
        <v>8535483.1699999999</v>
      </c>
      <c r="E60" s="6">
        <f t="shared" si="6"/>
        <v>9246773.4500000011</v>
      </c>
      <c r="F60" s="6">
        <v>17782256.620000001</v>
      </c>
      <c r="G60" s="6">
        <v>4269024.74</v>
      </c>
    </row>
    <row r="61" spans="1:7" x14ac:dyDescent="0.25">
      <c r="A61" s="4" t="s">
        <v>59</v>
      </c>
      <c r="B61" s="5"/>
      <c r="C61" s="20">
        <v>842062.82</v>
      </c>
      <c r="D61" s="6">
        <v>567311.78</v>
      </c>
      <c r="E61" s="6">
        <f t="shared" si="6"/>
        <v>614587.77</v>
      </c>
      <c r="F61" s="6">
        <v>1181899.55</v>
      </c>
      <c r="G61" s="6">
        <v>1130559.83</v>
      </c>
    </row>
    <row r="62" spans="1:7" x14ac:dyDescent="0.25">
      <c r="A62" s="16" t="s">
        <v>60</v>
      </c>
      <c r="B62" s="5"/>
      <c r="C62" s="20">
        <v>1383526.57</v>
      </c>
      <c r="D62" s="6">
        <v>9139328.8100000005</v>
      </c>
      <c r="E62" s="6">
        <f t="shared" si="6"/>
        <v>9900939.5499999989</v>
      </c>
      <c r="F62" s="6">
        <v>19040268.359999999</v>
      </c>
      <c r="G62" s="6"/>
    </row>
    <row r="63" spans="1:7" x14ac:dyDescent="0.25">
      <c r="A63" s="4" t="s">
        <v>53</v>
      </c>
      <c r="B63" s="5"/>
      <c r="C63" s="6">
        <f>SUM(C57:C62)</f>
        <v>210684314.83999997</v>
      </c>
      <c r="D63" s="6">
        <f t="shared" ref="D63:F63" si="7">SUM(D57:D62)</f>
        <v>129691924.10000001</v>
      </c>
      <c r="E63" s="6">
        <f t="shared" si="7"/>
        <v>140499584.50999999</v>
      </c>
      <c r="F63" s="6">
        <f t="shared" si="7"/>
        <v>270191508.61000001</v>
      </c>
      <c r="G63" s="6">
        <f>SUM(G57:G62)</f>
        <v>248947558.24000004</v>
      </c>
    </row>
    <row r="64" spans="1:7" x14ac:dyDescent="0.25">
      <c r="A64" s="7" t="s">
        <v>61</v>
      </c>
      <c r="B64" s="8"/>
      <c r="C64" s="17">
        <f>C54-C63</f>
        <v>87252155.069999993</v>
      </c>
      <c r="D64" s="17">
        <f>D54-D63</f>
        <v>21409135.739999995</v>
      </c>
      <c r="E64" s="17">
        <f>E54-E63</f>
        <v>19489658.600000024</v>
      </c>
      <c r="F64" s="17">
        <f>F54-F63</f>
        <v>40898794.340000033</v>
      </c>
      <c r="G64" s="17">
        <f>G54-G63</f>
        <v>121374154.22999999</v>
      </c>
    </row>
    <row r="65" spans="1:4" x14ac:dyDescent="0.25">
      <c r="A65" t="s">
        <v>62</v>
      </c>
      <c r="B65" t="s">
        <v>66</v>
      </c>
    </row>
    <row r="66" spans="1:4" x14ac:dyDescent="0.25">
      <c r="A66" s="30" t="s">
        <v>76</v>
      </c>
      <c r="C66" t="s">
        <v>76</v>
      </c>
      <c r="D66" s="12"/>
    </row>
    <row r="67" spans="1:4" ht="36.75" customHeight="1" x14ac:dyDescent="0.25">
      <c r="A67" s="29" t="s">
        <v>71</v>
      </c>
      <c r="B67" s="29" t="s">
        <v>75</v>
      </c>
    </row>
    <row r="68" spans="1:4" x14ac:dyDescent="0.25">
      <c r="A68" t="s">
        <v>63</v>
      </c>
      <c r="B68" t="s">
        <v>67</v>
      </c>
    </row>
    <row r="69" spans="1:4" x14ac:dyDescent="0.25">
      <c r="A69" t="s">
        <v>76</v>
      </c>
    </row>
    <row r="70" spans="1:4" ht="34.5" customHeight="1" x14ac:dyDescent="0.25">
      <c r="A70" s="29" t="s">
        <v>72</v>
      </c>
    </row>
    <row r="71" spans="1:4" x14ac:dyDescent="0.25">
      <c r="A71" t="s">
        <v>64</v>
      </c>
    </row>
    <row r="72" spans="1:4" ht="8.25" customHeight="1" x14ac:dyDescent="0.25"/>
    <row r="73" spans="1:4" x14ac:dyDescent="0.25">
      <c r="A73" t="s">
        <v>76</v>
      </c>
    </row>
    <row r="74" spans="1:4" ht="38.25" customHeight="1" x14ac:dyDescent="0.25">
      <c r="A74" s="29" t="s">
        <v>73</v>
      </c>
    </row>
    <row r="75" spans="1:4" x14ac:dyDescent="0.25">
      <c r="A75" t="s">
        <v>65</v>
      </c>
    </row>
  </sheetData>
  <mergeCells count="8">
    <mergeCell ref="A3:G3"/>
    <mergeCell ref="D6:F6"/>
    <mergeCell ref="A6:A7"/>
    <mergeCell ref="B6:B7"/>
    <mergeCell ref="C6:C7"/>
    <mergeCell ref="G6:G7"/>
    <mergeCell ref="A4:G4"/>
    <mergeCell ref="A5:G5"/>
  </mergeCells>
  <pageMargins left="1.2736220469999999" right="1.25" top="0.74803149606299202" bottom="0.74803149606299202" header="0.31496062992126" footer="0.31496062992126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3 - SRE</vt:lpstr>
      <vt:lpstr>'Form 3 - SRE'!Print_Area</vt:lpstr>
      <vt:lpstr>'Form 3 - SRE'!Print_Titles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2022-04-08T06:40:42Z</cp:lastPrinted>
  <dcterms:created xsi:type="dcterms:W3CDTF">2019-07-26T07:28:14Z</dcterms:created>
  <dcterms:modified xsi:type="dcterms:W3CDTF">2022-04-08T06:48:03Z</dcterms:modified>
</cp:coreProperties>
</file>