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User\Desktop\Report2022\DILG REPORT-NEW\Annual Report\"/>
    </mc:Choice>
  </mc:AlternateContent>
  <xr:revisionPtr revIDLastSave="0" documentId="13_ncr:1_{F90D0386-4407-4561-8265-92019340D353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Form 5 - AGDAR" sheetId="1" r:id="rId1"/>
  </sheets>
  <definedNames>
    <definedName name="_xlnm.Print_Area" localSheetId="0">'Form 5 - AGDAR'!$A$11:$I$14</definedName>
    <definedName name="_xlnm.Print_Titles" localSheetId="0">'Form 5 - AGDAR'!$11:$14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9" i="1" l="1"/>
  <c r="H55" i="1"/>
  <c r="G55" i="1"/>
  <c r="G49" i="1"/>
  <c r="H59" i="1" l="1"/>
  <c r="G59" i="1"/>
</calcChain>
</file>

<file path=xl/sharedStrings.xml><?xml version="1.0" encoding="utf-8"?>
<sst xmlns="http://schemas.openxmlformats.org/spreadsheetml/2006/main" count="177" uniqueCount="165">
  <si>
    <t>Gender Issue or GAD Mandate
(1)</t>
  </si>
  <si>
    <t>GAD Objective
(2)</t>
  </si>
  <si>
    <t>Approved GAD Budget
(7)</t>
  </si>
  <si>
    <t>Actual Cost or GAD Expenditure
(8)</t>
  </si>
  <si>
    <t>CLIENT-FOCUSED</t>
  </si>
  <si>
    <t>ORGANIZATION-FOCUSED</t>
  </si>
  <si>
    <t>ATTRIBUTED PROGRAMS</t>
  </si>
  <si>
    <t>Title of LGU Program or Project
(10)</t>
  </si>
  <si>
    <t>Grand TOTAL (A+B+C)</t>
  </si>
  <si>
    <t>Relevant LGU Program or Project
(3)</t>
  </si>
  <si>
    <t>GAD Activity
(4)</t>
  </si>
  <si>
    <t>Performance Indicator and Target
(5)</t>
  </si>
  <si>
    <t>Actual Results
(6)</t>
  </si>
  <si>
    <t>Variance or Remarks
(9)</t>
  </si>
  <si>
    <t>HGDG PIMME/
FIMME Score
(11)</t>
  </si>
  <si>
    <t>Total Annual Program/ Project Cost or Expenditure
 (12)</t>
  </si>
  <si>
    <t>GAD Attributed Program/Project Cost or Expenditure 
(13)</t>
  </si>
  <si>
    <t>ANNUAL GENDER AND DEVELOPMENT (GAD) ACCOMPLISHMENT REPORT</t>
  </si>
  <si>
    <t>Variance or Remarks
(14)</t>
  </si>
  <si>
    <t xml:space="preserve">FDP Form 5 - Annual GAD Accomplishment Report
</t>
  </si>
  <si>
    <t>(PCW-DILG-DBM-NEDA JMC No. 2016-01 dated January 12, 2016, Annex E)</t>
  </si>
  <si>
    <t>Sub-total A</t>
  </si>
  <si>
    <t>Sub-total B</t>
  </si>
  <si>
    <t>Sub-total C</t>
  </si>
  <si>
    <t>Region:  VII</t>
  </si>
  <si>
    <t>Province: Ngeros Oriental</t>
  </si>
  <si>
    <t>City or Municipality:Mabinay</t>
  </si>
  <si>
    <t xml:space="preserve"> Un implemented</t>
  </si>
  <si>
    <t>3.Sanitation Problem 500 Households have no access to sanitary toilets</t>
  </si>
  <si>
    <t>Const. Of 2 Child-Minding Centers w/ a Built in wellness area for nursing mothers</t>
  </si>
  <si>
    <t>Hiring a personnel to man the minding center</t>
  </si>
  <si>
    <t>Purch. Of 500 latrines</t>
  </si>
  <si>
    <t>4. Inadequate Family Planning supplies for women of reproductive age</t>
  </si>
  <si>
    <t>Purch.of pills, depo, and IUD</t>
  </si>
  <si>
    <t>300 Women of reproductive age given adequate family planning supplies</t>
  </si>
  <si>
    <t>513 women provided family planning supplies</t>
  </si>
  <si>
    <t>Capacity Development</t>
  </si>
  <si>
    <t>Conduct training workshops/seminars on:</t>
  </si>
  <si>
    <t>50 women's   asso. Member</t>
  </si>
  <si>
    <t>32 VAW-Desk Officers</t>
  </si>
  <si>
    <t xml:space="preserve"> -GST Orientation</t>
  </si>
  <si>
    <t>80 DCWs</t>
  </si>
  <si>
    <t xml:space="preserve"> -Gender &amp; CCCM/DRRM</t>
  </si>
  <si>
    <t>75 Parent Leaders, have undergone trainings and become aware on GAD related Laws,RA9262 &amp; Magna Carta of Women</t>
  </si>
  <si>
    <t>To increase and sustain access of indigent women and family to Social protection programs.</t>
  </si>
  <si>
    <t>Social Welfare and Development Programs</t>
  </si>
  <si>
    <t xml:space="preserve">Provision of Financial assistance to individuals &amp; Family in crises situation.     </t>
  </si>
  <si>
    <t>To provide FA to VAWC,TIP victims,SP &amp; displaced OFW's</t>
  </si>
  <si>
    <t>Extend Financial Assistance VAWC victims, Solo Parents,Trafficked in Persons &amp; displaced OFW</t>
  </si>
  <si>
    <t>100% implemented</t>
  </si>
  <si>
    <t>not yet implemented</t>
  </si>
  <si>
    <t>To conduct awareness &amp; general concept on Responsible parethood/PES, family Dev.Services</t>
  </si>
  <si>
    <t>Organized &amp; conduct of training on the ff:</t>
  </si>
  <si>
    <t>RPS &amp; PES Training</t>
  </si>
  <si>
    <t>Organization &amp; conduct of ERPAT Tarining</t>
  </si>
  <si>
    <t>50 LGU Employees(Fathers) &amp; Brgy. Officials May 20020</t>
  </si>
  <si>
    <t>To improve the structure of Day Care Centers in identified brgys.</t>
  </si>
  <si>
    <t>To provide support to DCCs thru the provision of supplies &amp; learning materials</t>
  </si>
  <si>
    <t>Provided supplies &amp; other learning materials for DCCs in 32 Brgys</t>
  </si>
  <si>
    <t>1. Regular employees are incapable of addressing GAD issues &amp; concerns due to lack of training on Gender sensitivity, mainstreaming &amp; other GAD related laws &amp; policies.</t>
  </si>
  <si>
    <t>To capacitate employees who are regular, plantilla &amp; job order positions about Gender &amp; Development in the different offices of the LGU</t>
  </si>
  <si>
    <t>Capability Building</t>
  </si>
  <si>
    <t>Conducting GST Training workshop for LGU employees w/ regular plantilla &amp; job order position</t>
  </si>
  <si>
    <t>unimplemented due to pandemic</t>
  </si>
  <si>
    <t>3. Unsatisfied level of awareness &amp; understanding on GAD issues &amp; concern &amp; legal mandates among members of GFPS</t>
  </si>
  <si>
    <t>To increase level of awareness &amp; understanding of GAD issues, concerns &amp; laws among members of GFPS</t>
  </si>
  <si>
    <t>Participation/attendabnce in GAD trainings/seminars &amp; conferences</t>
  </si>
  <si>
    <t>FY  2021</t>
  </si>
  <si>
    <t>1.Lack of facility to accomodate clients/personnel bringing 0-4 children while doing transaction in the clustered educational institutions of Mabinay 3 &amp; 4</t>
  </si>
  <si>
    <t>2. Absence of staff to provide temporary care and attention to children of working parents/clients while transacting business in Mabinay dist. 3 &amp; 4</t>
  </si>
  <si>
    <t>500 Households provided sanitary toilets or latrines by the end of Dec. 2021</t>
  </si>
  <si>
    <t xml:space="preserve"> To adequately provide suppliments for pregnant women thus preventing maternal complications</t>
  </si>
  <si>
    <t>Purhase the neede suppliments for pregnant women</t>
  </si>
  <si>
    <t>Maternal Health</t>
  </si>
  <si>
    <t xml:space="preserve"> *200 Pregnant women given suppliments</t>
  </si>
  <si>
    <t>128 pregnant women given suppliments</t>
  </si>
  <si>
    <t>31% implemented due to pandemic restrictions</t>
  </si>
  <si>
    <t>350 individuals/family given financial assistance @ 2K by end of Dec. 2021</t>
  </si>
  <si>
    <t>350 indigent individuals/families availed the financial assistance</t>
  </si>
  <si>
    <t xml:space="preserve"> To provide legal and psychosocial services to the victims of violence</t>
  </si>
  <si>
    <t>Provision of financial assistance to 40 VAW victims, vulnerable sectors and their family for the legal and psychosocial services</t>
  </si>
  <si>
    <t>40VAW victims and other vulnerable sectors and their family availed legal and Psychosocial services by end of Dec 2021.</t>
  </si>
  <si>
    <t xml:space="preserve"> women victims were refered to GWAVE</t>
  </si>
  <si>
    <t>40 TIP Victims @ 2,500.00K</t>
  </si>
  <si>
    <t>60 VAWC Victims @ 2,000.00K</t>
  </si>
  <si>
    <t>84 Displced OFW @ 3,000.00K</t>
  </si>
  <si>
    <t>170 solo Parents @ 1,500.00K extended financial support by end of Dec., 2021.</t>
  </si>
  <si>
    <t>To provide Capital to identified women and other vulnerable sectors living belo poverty line.</t>
  </si>
  <si>
    <t>Provide Capital assistance to identified beneficiaries.</t>
  </si>
  <si>
    <t>6 Women's Associations @ 3,000.00/qualified member</t>
  </si>
  <si>
    <t xml:space="preserve"> for implementation</t>
  </si>
  <si>
    <t>Women's Asso. In Brgys. TARA, POBLACION, LUMB.BANBAN. HAGTU, &amp; Brgy. CANSAL-ING</t>
  </si>
  <si>
    <t>Livelihood Asso. In Brgys. BANban, Arebasore, Bulwang, Abis, Napasu-an &amp; Brgy. Dahile.</t>
  </si>
  <si>
    <t>80 Day care Parents &amp; 4Ps leaders by june 2021</t>
  </si>
  <si>
    <t>some 4P's Leaders &amp; other Brgy. Officials were aware of their roles &amp; responsibilities as parents</t>
  </si>
  <si>
    <t xml:space="preserve"> Limited opportunities for men particularly fathers to participate in community based session in family</t>
  </si>
  <si>
    <t>13. Need to intensify the support to Day Care service program for children 0-4 yrs old.</t>
  </si>
  <si>
    <t>Enhancement/improvement of 5 Day Care Centers</t>
  </si>
  <si>
    <t>5 Day Care Centers of Pandanon,Luyang, Naasog, Pantao II, Tampa, Inapoy &amp; Dahile before Dec. 2021.</t>
  </si>
  <si>
    <t xml:space="preserve"> on procurement process</t>
  </si>
  <si>
    <t>Purchase of DCC supplies &amp; learning materials</t>
  </si>
  <si>
    <t>DCC's catering our 0-4 childred received learning supplies &amp; materials</t>
  </si>
  <si>
    <t>14. Improvement/enhancement &amp; full operation of temporary crisis center for domestic violence &amp; sexually abused survivors.</t>
  </si>
  <si>
    <t>To have a fully functional Temporary Crisis Center</t>
  </si>
  <si>
    <t>Improvement of Crisis Center:</t>
  </si>
  <si>
    <t xml:space="preserve"> Ceiling &amp; repainting</t>
  </si>
  <si>
    <t>water &amp; electricity</t>
  </si>
  <si>
    <t>additional rooms w/ CR</t>
  </si>
  <si>
    <t>Fencing</t>
  </si>
  <si>
    <t>50 VAW victims targetted per year before the end of Dec. 2021</t>
  </si>
  <si>
    <t>15.Inadequate knowledge of parent &amp; student leaders about GAD Laws, policies, issues and concerns.</t>
  </si>
  <si>
    <t>To conduct training among parent &amp; student leaders of 2 clustered educational institutions of Mabinay 3 &amp; 4.</t>
  </si>
  <si>
    <t>Conduct training workshop for parent &amp; student leaders on GAD Laws, policies, issues &amp; concerns.</t>
  </si>
  <si>
    <t>80 parent leaders &amp; student leaders trained on GAD Laws, policies, issues &amp; concerns by the end of July 2021.</t>
  </si>
  <si>
    <t>40 attended the said training on GAD related Laws</t>
  </si>
  <si>
    <t>16. 885 Women in 298 households in Brgys. Poblacion, Dahile &amp; Pandanon spend most of their time fetching water from a distance then spending it for livelihood activities.</t>
  </si>
  <si>
    <t>To unload women of physical burden and manage their time in order to attend to livelihood activities to augment family income.</t>
  </si>
  <si>
    <t>Provision of polythelene hose</t>
  </si>
  <si>
    <t>Provision of polythelene hose to indentified households</t>
  </si>
  <si>
    <t>298 household provided 20 meters or more polythelene hose each by the end of Dec. 2021.</t>
  </si>
  <si>
    <t>97% implemented</t>
  </si>
  <si>
    <t>95 male &amp; 105 female employees trained in separate batches by the end of April 2021</t>
  </si>
  <si>
    <t>2. Monetoring of the Functionality of GAD &amp; VAW Desk in every Barangays</t>
  </si>
  <si>
    <t>GAD Mandate</t>
  </si>
  <si>
    <t>GAD and VAW Desk Functionality</t>
  </si>
  <si>
    <t>Purchase of motor vehicle (XRM 125)</t>
  </si>
  <si>
    <t>32 Brgys monitored on GAD and VAW Desk by May 2021.</t>
  </si>
  <si>
    <t>84% implemented and 32 Brgys. Were being monitored</t>
  </si>
  <si>
    <t>GFPS members capacitated and fully aware &amp; understand legal mandates on GAD by end of Aug. 2021</t>
  </si>
  <si>
    <t>not implemented due to pandemic restrictions</t>
  </si>
  <si>
    <t>4. Construction of Women's Quarter Phase 2 at NORSU Mabinay</t>
  </si>
  <si>
    <t>HGDG</t>
  </si>
  <si>
    <t>for bidding process</t>
  </si>
  <si>
    <t>Total LGU Budget: P 275,589,442.46</t>
  </si>
  <si>
    <t>5. Inadequate suppliment for pregnant women</t>
  </si>
  <si>
    <t>6. Need to capacitate marginalized sectors on Anti-VAWC and other Gender related laws,(Women Asso.. Brgy. VAWC Desk DCW's &amp; Pantawid Leaders)</t>
  </si>
  <si>
    <t>7 Lack of access of indigent Women and their Family to Social protection programs of LGU on Health,Social Welfare Services,VAWC &amp; other special laws</t>
  </si>
  <si>
    <t>8. Inadequate effort to address the issue of violence against children and women in ht eagency and communities.</t>
  </si>
  <si>
    <t>9. Lack of financial support to VAWC,TIP victims, Solo Parents &amp; displaced OFW's</t>
  </si>
  <si>
    <t>10. Lack of opportunities for female women members and other vulnerable sectors to earn and augment family income</t>
  </si>
  <si>
    <t>11. Lack of awarenes among mothers and fathers for reesponsible parenthood</t>
  </si>
  <si>
    <t>12. Lack of GAD mechanism &amp; institutions which addressed women and their children practical startegic needs.</t>
  </si>
  <si>
    <t>To provide FA to partners &amp; institutions providing services to VAW victims &amp;  vulnerable women &amp; their children</t>
  </si>
  <si>
    <t>Provision of FA to partners, institutions, which caters abused women and their children</t>
  </si>
  <si>
    <t>Financial Assistance to partners institutions was extended by end of Dec. 2021</t>
  </si>
  <si>
    <t>partner institutions were able to received the financial counterpart from the LGU</t>
  </si>
  <si>
    <t>DATE: 8/04/2022
DD/MM/YEAR</t>
  </si>
  <si>
    <t>Total GAD Expenditure:P 3,103,691.15</t>
  </si>
  <si>
    <r>
      <t xml:space="preserve">To provide nursing mothers convenient, safe and secure area for breastfeeding.                         </t>
    </r>
    <r>
      <rPr>
        <b/>
        <sz val="9"/>
        <color theme="1"/>
        <rFont val="Times New Roman"/>
        <family val="1"/>
      </rPr>
      <t>To provide</t>
    </r>
    <r>
      <rPr>
        <sz val="9"/>
        <color theme="1"/>
        <rFont val="Times New Roman"/>
        <family val="1"/>
      </rPr>
      <t xml:space="preserve"> a secure place for minding 0-4 year old children while parents/guardians are transacting business in the clustered educational instituitions of Mabinay 3 &amp;4.</t>
    </r>
  </si>
  <si>
    <t>Provition of Wellnes Area and Child-Minding Center</t>
  </si>
  <si>
    <t>Child Minding Centers w/ a built in wellness area for nursing mothers conctructed in Mabinay 3 &amp; 4 by the end of Dec. 2021 to provide the aforementioned clients care and convenience</t>
  </si>
  <si>
    <t>There was a change in location thru a resolution due to typographical errors. Thus documents on process for bidding</t>
  </si>
  <si>
    <t>To address the physical needs of children temporarily entrusted in the minding center</t>
  </si>
  <si>
    <t>Hiring of personnel</t>
  </si>
  <si>
    <t>Personnel hired by the end of March, 2020 to man the mnding centers of Mabinay  3 &amp; 4</t>
  </si>
  <si>
    <t>To provide latrines to 500HH</t>
  </si>
  <si>
    <t>Zero Open Defecation (ZOD) Program</t>
  </si>
  <si>
    <t xml:space="preserve"> 60 HH availed the provision of latrines</t>
  </si>
  <si>
    <t>Provided adequate family supplies to women of reproductive age</t>
  </si>
  <si>
    <t xml:space="preserve"> Family Planning Program</t>
  </si>
  <si>
    <t xml:space="preserve"> To raise awareness and increase knowledge of marginalized sectors on VAWC and other GAD related Laws</t>
  </si>
  <si>
    <t xml:space="preserve"> VAWC &amp; other related Laws</t>
  </si>
  <si>
    <t xml:space="preserve"> Women's month celebration</t>
  </si>
  <si>
    <t>Prepared by:    (SGD)
MELBA R. ABRIL
Chairperson, GFPS TWG</t>
  </si>
  <si>
    <t>Prepared by: (SGD)
JOETERRY A. UY, MPA
Local Chief Executive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</si>
</sst>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17">
    <xf numFmtId="0" fontId="0" fillId="0" borderId="0" xfId="0"/>
    <xf numFmtId="0" fontId="1" fillId="0" borderId="0" xfId="0" applyFont="1"/>
    <xf numFmtId="0" fontId="4" fillId="0" borderId="1" xfId="0" applyFont="1" applyBorder="1" applyAlignment="1">
      <alignment horizontal="center" vertical="top" wrapText="1"/>
    </xf>
    <xf numFmtId="0" fontId="0" fillId="0" borderId="1" xfId="0" applyBorder="1"/>
    <xf numFmtId="0" fontId="1" fillId="0" borderId="1" xfId="0" applyFont="1" applyBorder="1" applyAlignment="1">
      <alignment vertical="top"/>
    </xf>
    <xf numFmtId="0" fontId="0" fillId="0" borderId="0" xfId="0" applyAlignment="1"/>
    <xf numFmtId="0" fontId="0" fillId="0" borderId="1" xfId="0" applyBorder="1" applyAlignment="1">
      <alignment horizontal="left" vertical="top" wrapText="1"/>
    </xf>
    <xf numFmtId="43" fontId="0" fillId="0" borderId="1" xfId="1" applyFont="1" applyBorder="1" applyAlignment="1">
      <alignment vertical="top"/>
    </xf>
    <xf numFmtId="0" fontId="0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vertical="top" wrapText="1"/>
    </xf>
    <xf numFmtId="43" fontId="7" fillId="0" borderId="1" xfId="1" applyFont="1" applyBorder="1" applyAlignment="1">
      <alignment vertical="top" wrapText="1"/>
    </xf>
    <xf numFmtId="9" fontId="7" fillId="0" borderId="1" xfId="0" applyNumberFormat="1" applyFont="1" applyBorder="1" applyAlignment="1">
      <alignment horizontal="center" vertical="top" wrapText="1"/>
    </xf>
    <xf numFmtId="0" fontId="7" fillId="0" borderId="1" xfId="0" applyFont="1" applyBorder="1"/>
    <xf numFmtId="0" fontId="10" fillId="0" borderId="1" xfId="0" applyFont="1" applyBorder="1" applyAlignment="1">
      <alignment horizontal="left" vertical="top" wrapText="1"/>
    </xf>
    <xf numFmtId="10" fontId="7" fillId="0" borderId="1" xfId="0" applyNumberFormat="1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9" fontId="7" fillId="0" borderId="1" xfId="0" applyNumberFormat="1" applyFont="1" applyBorder="1" applyAlignment="1">
      <alignment horizontal="center" vertical="top"/>
    </xf>
    <xf numFmtId="0" fontId="7" fillId="0" borderId="7" xfId="0" applyFont="1" applyBorder="1" applyAlignment="1">
      <alignment vertical="top" wrapText="1"/>
    </xf>
    <xf numFmtId="43" fontId="7" fillId="0" borderId="1" xfId="1" applyFont="1" applyBorder="1" applyAlignment="1">
      <alignment vertical="top"/>
    </xf>
    <xf numFmtId="0" fontId="7" fillId="0" borderId="7" xfId="0" applyFont="1" applyBorder="1" applyAlignment="1">
      <alignment horizontal="left" vertical="top" wrapText="1"/>
    </xf>
    <xf numFmtId="0" fontId="7" fillId="0" borderId="1" xfId="0" applyFont="1" applyBorder="1" applyAlignment="1">
      <alignment vertical="top"/>
    </xf>
    <xf numFmtId="0" fontId="6" fillId="0" borderId="0" xfId="0" applyFont="1"/>
    <xf numFmtId="43" fontId="0" fillId="0" borderId="1" xfId="0" applyNumberFormat="1" applyBorder="1"/>
    <xf numFmtId="0" fontId="0" fillId="0" borderId="1" xfId="0" applyBorder="1" applyAlignment="1">
      <alignment vertical="top" wrapText="1"/>
    </xf>
    <xf numFmtId="9" fontId="0" fillId="0" borderId="1" xfId="0" applyNumberFormat="1" applyBorder="1" applyAlignment="1">
      <alignment vertical="top"/>
    </xf>
    <xf numFmtId="9" fontId="0" fillId="0" borderId="1" xfId="0" applyNumberFormat="1" applyBorder="1" applyAlignment="1">
      <alignment horizontal="center" vertical="top"/>
    </xf>
    <xf numFmtId="0" fontId="7" fillId="0" borderId="4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12" fillId="0" borderId="6" xfId="0" applyFont="1" applyBorder="1" applyAlignment="1">
      <alignment horizontal="left" vertical="top"/>
    </xf>
    <xf numFmtId="0" fontId="11" fillId="0" borderId="7" xfId="0" applyFont="1" applyBorder="1" applyAlignment="1">
      <alignment horizontal="left" vertical="top"/>
    </xf>
    <xf numFmtId="0" fontId="11" fillId="0" borderId="6" xfId="0" applyFont="1" applyBorder="1" applyAlignment="1">
      <alignment horizontal="left" vertical="top"/>
    </xf>
    <xf numFmtId="0" fontId="10" fillId="0" borderId="6" xfId="0" applyFont="1" applyBorder="1" applyAlignment="1">
      <alignment horizontal="left" vertical="top"/>
    </xf>
    <xf numFmtId="0" fontId="10" fillId="0" borderId="7" xfId="0" applyFont="1" applyBorder="1" applyAlignment="1">
      <alignment horizontal="left" vertical="top"/>
    </xf>
    <xf numFmtId="0" fontId="7" fillId="0" borderId="8" xfId="0" applyFont="1" applyBorder="1" applyAlignment="1">
      <alignment horizontal="center" vertical="top" wrapText="1"/>
    </xf>
    <xf numFmtId="0" fontId="7" fillId="0" borderId="8" xfId="0" applyFont="1" applyBorder="1" applyAlignment="1">
      <alignment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/>
    </xf>
    <xf numFmtId="0" fontId="7" fillId="0" borderId="7" xfId="0" applyFont="1" applyBorder="1" applyAlignment="1">
      <alignment horizontal="left" vertical="top"/>
    </xf>
    <xf numFmtId="0" fontId="12" fillId="0" borderId="7" xfId="0" applyFont="1" applyBorder="1" applyAlignment="1">
      <alignment horizontal="left" vertical="top"/>
    </xf>
    <xf numFmtId="10" fontId="0" fillId="0" borderId="1" xfId="0" applyNumberFormat="1" applyBorder="1" applyAlignment="1">
      <alignment horizontal="center" vertical="center"/>
    </xf>
    <xf numFmtId="10" fontId="0" fillId="0" borderId="1" xfId="0" applyNumberFormat="1" applyBorder="1"/>
    <xf numFmtId="10" fontId="7" fillId="0" borderId="1" xfId="0" applyNumberFormat="1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top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7" fillId="0" borderId="9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6" fillId="0" borderId="9" xfId="0" applyFont="1" applyBorder="1"/>
    <xf numFmtId="0" fontId="7" fillId="0" borderId="5" xfId="0" applyFont="1" applyBorder="1" applyAlignment="1">
      <alignment vertical="top" wrapText="1"/>
    </xf>
    <xf numFmtId="43" fontId="7" fillId="0" borderId="5" xfId="1" applyFont="1" applyBorder="1" applyAlignment="1">
      <alignment vertical="top"/>
    </xf>
    <xf numFmtId="9" fontId="7" fillId="0" borderId="5" xfId="0" applyNumberFormat="1" applyFont="1" applyBorder="1" applyAlignment="1">
      <alignment horizontal="center" vertical="top"/>
    </xf>
    <xf numFmtId="43" fontId="7" fillId="0" borderId="7" xfId="1" applyFont="1" applyBorder="1" applyAlignment="1">
      <alignment vertical="top"/>
    </xf>
    <xf numFmtId="10" fontId="7" fillId="0" borderId="7" xfId="0" applyNumberFormat="1" applyFont="1" applyBorder="1" applyAlignment="1">
      <alignment horizontal="center" vertical="top"/>
    </xf>
    <xf numFmtId="43" fontId="7" fillId="0" borderId="0" xfId="1" applyFont="1" applyBorder="1"/>
    <xf numFmtId="0" fontId="7" fillId="0" borderId="0" xfId="0" applyFont="1" applyBorder="1" applyAlignment="1">
      <alignment vertical="top" wrapText="1"/>
    </xf>
    <xf numFmtId="0" fontId="7" fillId="0" borderId="9" xfId="0" applyFont="1" applyBorder="1" applyAlignment="1">
      <alignment vertical="top"/>
    </xf>
    <xf numFmtId="43" fontId="7" fillId="0" borderId="12" xfId="1" applyFont="1" applyBorder="1"/>
    <xf numFmtId="10" fontId="7" fillId="0" borderId="13" xfId="0" applyNumberFormat="1" applyFont="1" applyBorder="1" applyAlignment="1">
      <alignment horizontal="center"/>
    </xf>
    <xf numFmtId="0" fontId="7" fillId="0" borderId="11" xfId="0" applyFont="1" applyBorder="1" applyAlignment="1">
      <alignment vertical="top" wrapText="1"/>
    </xf>
    <xf numFmtId="9" fontId="7" fillId="0" borderId="8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/>
    </xf>
    <xf numFmtId="0" fontId="7" fillId="0" borderId="13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vertical="top" wrapText="1"/>
    </xf>
    <xf numFmtId="9" fontId="7" fillId="0" borderId="15" xfId="0" applyNumberFormat="1" applyFont="1" applyBorder="1" applyAlignment="1">
      <alignment horizontal="center"/>
    </xf>
    <xf numFmtId="0" fontId="7" fillId="0" borderId="2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7" fillId="0" borderId="3" xfId="0" applyFont="1" applyBorder="1" applyAlignment="1">
      <alignment vertical="top" wrapText="1"/>
    </xf>
    <xf numFmtId="43" fontId="7" fillId="0" borderId="3" xfId="1" applyFont="1" applyBorder="1" applyAlignment="1">
      <alignment vertical="top"/>
    </xf>
    <xf numFmtId="10" fontId="7" fillId="0" borderId="5" xfId="0" applyNumberFormat="1" applyFont="1" applyBorder="1" applyAlignment="1">
      <alignment horizontal="center" vertical="top"/>
    </xf>
    <xf numFmtId="9" fontId="7" fillId="0" borderId="7" xfId="0" applyNumberFormat="1" applyFont="1" applyBorder="1" applyAlignment="1">
      <alignment horizontal="center" vertical="top"/>
    </xf>
    <xf numFmtId="0" fontId="7" fillId="0" borderId="9" xfId="0" applyFont="1" applyBorder="1" applyAlignment="1">
      <alignment vertical="top" wrapText="1"/>
    </xf>
    <xf numFmtId="9" fontId="7" fillId="0" borderId="13" xfId="0" applyNumberFormat="1" applyFont="1" applyBorder="1" applyAlignment="1">
      <alignment horizontal="center" vertical="top"/>
    </xf>
    <xf numFmtId="9" fontId="7" fillId="0" borderId="15" xfId="0" applyNumberFormat="1" applyFont="1" applyBorder="1" applyAlignment="1">
      <alignment horizontal="center" vertical="top"/>
    </xf>
    <xf numFmtId="43" fontId="7" fillId="0" borderId="14" xfId="1" applyFont="1" applyBorder="1" applyAlignment="1">
      <alignment vertical="top"/>
    </xf>
    <xf numFmtId="9" fontId="7" fillId="0" borderId="8" xfId="0" applyNumberFormat="1" applyFont="1" applyBorder="1" applyAlignment="1">
      <alignment horizontal="center" vertical="top"/>
    </xf>
    <xf numFmtId="43" fontId="7" fillId="0" borderId="6" xfId="1" applyFont="1" applyBorder="1" applyAlignment="1">
      <alignment vertical="top"/>
    </xf>
    <xf numFmtId="0" fontId="7" fillId="0" borderId="1" xfId="0" applyFont="1" applyFill="1" applyBorder="1" applyAlignment="1">
      <alignment horizontal="left" vertical="top" wrapText="1"/>
    </xf>
    <xf numFmtId="0" fontId="7" fillId="0" borderId="5" xfId="0" applyFont="1" applyBorder="1" applyAlignment="1">
      <alignment vertical="top"/>
    </xf>
    <xf numFmtId="0" fontId="7" fillId="0" borderId="6" xfId="0" applyFont="1" applyBorder="1" applyAlignment="1">
      <alignment vertical="top" wrapText="1"/>
    </xf>
    <xf numFmtId="0" fontId="7" fillId="0" borderId="10" xfId="0" applyFont="1" applyBorder="1" applyAlignment="1">
      <alignment vertical="top"/>
    </xf>
    <xf numFmtId="0" fontId="7" fillId="0" borderId="11" xfId="0" applyFont="1" applyBorder="1" applyAlignment="1">
      <alignment vertical="top"/>
    </xf>
    <xf numFmtId="43" fontId="7" fillId="0" borderId="13" xfId="1" applyFont="1" applyBorder="1" applyAlignment="1">
      <alignment vertical="top"/>
    </xf>
    <xf numFmtId="43" fontId="7" fillId="0" borderId="5" xfId="1" applyFont="1" applyBorder="1"/>
    <xf numFmtId="9" fontId="7" fillId="0" borderId="5" xfId="0" applyNumberFormat="1" applyFont="1" applyBorder="1" applyAlignment="1">
      <alignment horizontal="center"/>
    </xf>
    <xf numFmtId="9" fontId="7" fillId="0" borderId="6" xfId="0" applyNumberFormat="1" applyFont="1" applyBorder="1" applyAlignment="1">
      <alignment horizontal="center" vertical="top"/>
    </xf>
    <xf numFmtId="43" fontId="7" fillId="0" borderId="9" xfId="1" applyFont="1" applyBorder="1" applyAlignment="1">
      <alignment vertical="top"/>
    </xf>
    <xf numFmtId="43" fontId="7" fillId="0" borderId="11" xfId="1" applyFont="1" applyBorder="1"/>
    <xf numFmtId="43" fontId="7" fillId="0" borderId="7" xfId="1" applyFont="1" applyBorder="1"/>
    <xf numFmtId="0" fontId="11" fillId="0" borderId="11" xfId="0" applyFont="1" applyBorder="1" applyAlignment="1">
      <alignment horizontal="left" vertical="top"/>
    </xf>
    <xf numFmtId="0" fontId="8" fillId="0" borderId="7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43" fontId="7" fillId="0" borderId="5" xfId="1" applyFont="1" applyBorder="1" applyAlignment="1">
      <alignment vertical="top" wrapText="1"/>
    </xf>
    <xf numFmtId="0" fontId="7" fillId="0" borderId="7" xfId="0" applyFont="1" applyBorder="1"/>
    <xf numFmtId="43" fontId="7" fillId="0" borderId="0" xfId="1" applyFont="1" applyBorder="1" applyAlignment="1">
      <alignment vertical="top" wrapText="1"/>
    </xf>
    <xf numFmtId="0" fontId="7" fillId="0" borderId="0" xfId="0" applyFont="1" applyBorder="1"/>
    <xf numFmtId="0" fontId="7" fillId="0" borderId="2" xfId="0" applyFont="1" applyBorder="1" applyAlignment="1">
      <alignment vertical="top" wrapText="1"/>
    </xf>
    <xf numFmtId="0" fontId="7" fillId="0" borderId="11" xfId="0" applyFont="1" applyBorder="1"/>
    <xf numFmtId="43" fontId="7" fillId="0" borderId="14" xfId="1" applyFont="1" applyBorder="1" applyAlignment="1">
      <alignment vertical="top" wrapText="1"/>
    </xf>
    <xf numFmtId="43" fontId="7" fillId="0" borderId="6" xfId="1" applyFont="1" applyBorder="1" applyAlignment="1">
      <alignment vertical="top" wrapText="1"/>
    </xf>
    <xf numFmtId="43" fontId="7" fillId="0" borderId="12" xfId="1" applyFont="1" applyBorder="1" applyAlignment="1">
      <alignment vertical="top" wrapText="1"/>
    </xf>
    <xf numFmtId="0" fontId="7" fillId="0" borderId="6" xfId="0" applyFont="1" applyBorder="1"/>
    <xf numFmtId="0" fontId="7" fillId="0" borderId="5" xfId="0" applyFont="1" applyBorder="1"/>
    <xf numFmtId="43" fontId="7" fillId="0" borderId="7" xfId="1" applyFont="1" applyBorder="1" applyAlignment="1">
      <alignment horizontal="left" vertical="top"/>
    </xf>
    <xf numFmtId="0" fontId="7" fillId="0" borderId="14" xfId="0" applyFont="1" applyBorder="1" applyAlignment="1">
      <alignment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0"/>
  <sheetViews>
    <sheetView tabSelected="1" topLeftCell="A54" workbookViewId="0">
      <selection activeCell="C61" sqref="C61"/>
    </sheetView>
  </sheetViews>
  <sheetFormatPr defaultRowHeight="15" x14ac:dyDescent="0.25"/>
  <cols>
    <col min="1" max="1" width="28.5703125" customWidth="1"/>
    <col min="2" max="2" width="19.42578125" customWidth="1"/>
    <col min="3" max="3" width="13.85546875" customWidth="1"/>
    <col min="4" max="4" width="14.7109375" customWidth="1"/>
    <col min="5" max="5" width="21.7109375" customWidth="1"/>
    <col min="6" max="6" width="14.85546875" customWidth="1"/>
    <col min="7" max="7" width="14.5703125" customWidth="1"/>
    <col min="8" max="8" width="14.28515625" customWidth="1"/>
    <col min="9" max="9" width="13.42578125" customWidth="1"/>
  </cols>
  <sheetData>
    <row r="1" spans="1:9" x14ac:dyDescent="0.25">
      <c r="A1" s="5" t="s">
        <v>19</v>
      </c>
    </row>
    <row r="2" spans="1:9" x14ac:dyDescent="0.25">
      <c r="A2" s="5" t="s">
        <v>20</v>
      </c>
    </row>
    <row r="3" spans="1:9" x14ac:dyDescent="0.25">
      <c r="A3" s="46"/>
      <c r="B3" s="46"/>
      <c r="C3" s="46"/>
    </row>
    <row r="4" spans="1:9" x14ac:dyDescent="0.25">
      <c r="C4" s="49" t="s">
        <v>17</v>
      </c>
      <c r="D4" s="49"/>
      <c r="E4" s="49"/>
      <c r="F4" s="49"/>
      <c r="G4" s="49"/>
      <c r="H4" s="49"/>
    </row>
    <row r="5" spans="1:9" x14ac:dyDescent="0.25">
      <c r="C5" s="45" t="s">
        <v>67</v>
      </c>
      <c r="D5" s="45"/>
      <c r="E5" s="45"/>
      <c r="F5" s="45"/>
      <c r="G5" s="45"/>
      <c r="H5" s="45"/>
    </row>
    <row r="7" spans="1:9" x14ac:dyDescent="0.25">
      <c r="A7" s="1" t="s">
        <v>24</v>
      </c>
      <c r="G7" s="1" t="s">
        <v>133</v>
      </c>
    </row>
    <row r="8" spans="1:9" x14ac:dyDescent="0.25">
      <c r="A8" s="1" t="s">
        <v>25</v>
      </c>
      <c r="G8" s="1" t="s">
        <v>147</v>
      </c>
    </row>
    <row r="9" spans="1:9" x14ac:dyDescent="0.25">
      <c r="A9" s="1" t="s">
        <v>26</v>
      </c>
    </row>
    <row r="10" spans="1:9" x14ac:dyDescent="0.25">
      <c r="D10" s="1"/>
    </row>
    <row r="11" spans="1:9" ht="14.45" customHeight="1" x14ac:dyDescent="0.25">
      <c r="A11" s="47" t="s">
        <v>0</v>
      </c>
      <c r="B11" s="47" t="s">
        <v>1</v>
      </c>
      <c r="C11" s="47" t="s">
        <v>9</v>
      </c>
      <c r="D11" s="47" t="s">
        <v>10</v>
      </c>
      <c r="E11" s="47" t="s">
        <v>11</v>
      </c>
      <c r="F11" s="47" t="s">
        <v>12</v>
      </c>
      <c r="G11" s="47" t="s">
        <v>2</v>
      </c>
      <c r="H11" s="47" t="s">
        <v>3</v>
      </c>
      <c r="I11" s="47" t="s">
        <v>13</v>
      </c>
    </row>
    <row r="12" spans="1:9" x14ac:dyDescent="0.25">
      <c r="A12" s="48"/>
      <c r="B12" s="48"/>
      <c r="C12" s="48"/>
      <c r="D12" s="48"/>
      <c r="E12" s="48"/>
      <c r="F12" s="48"/>
      <c r="G12" s="48"/>
      <c r="H12" s="48"/>
      <c r="I12" s="48"/>
    </row>
    <row r="13" spans="1:9" x14ac:dyDescent="0.25">
      <c r="A13" s="48"/>
      <c r="B13" s="48"/>
      <c r="C13" s="48"/>
      <c r="D13" s="48"/>
      <c r="E13" s="48"/>
      <c r="F13" s="48"/>
      <c r="G13" s="48"/>
      <c r="H13" s="48"/>
      <c r="I13" s="48"/>
    </row>
    <row r="14" spans="1:9" x14ac:dyDescent="0.25">
      <c r="A14" s="48"/>
      <c r="B14" s="48"/>
      <c r="C14" s="48"/>
      <c r="D14" s="48"/>
      <c r="E14" s="48"/>
      <c r="F14" s="48"/>
      <c r="G14" s="48"/>
      <c r="H14" s="48"/>
      <c r="I14" s="48"/>
    </row>
    <row r="15" spans="1:9" x14ac:dyDescent="0.25">
      <c r="A15" s="51" t="s">
        <v>4</v>
      </c>
      <c r="B15" s="51"/>
      <c r="C15" s="51"/>
      <c r="D15" s="51"/>
      <c r="E15" s="51"/>
      <c r="F15" s="3"/>
      <c r="G15" s="3"/>
      <c r="H15" s="3"/>
      <c r="I15" s="3"/>
    </row>
    <row r="16" spans="1:9" ht="142.5" customHeight="1" x14ac:dyDescent="0.25">
      <c r="A16" s="9" t="s">
        <v>68</v>
      </c>
      <c r="B16" s="10" t="s">
        <v>148</v>
      </c>
      <c r="C16" s="9" t="s">
        <v>149</v>
      </c>
      <c r="D16" s="9" t="s">
        <v>29</v>
      </c>
      <c r="E16" s="9" t="s">
        <v>150</v>
      </c>
      <c r="F16" s="11" t="s">
        <v>151</v>
      </c>
      <c r="G16" s="12">
        <v>1200000</v>
      </c>
      <c r="H16" s="12">
        <v>0</v>
      </c>
      <c r="I16" s="13">
        <v>0</v>
      </c>
    </row>
    <row r="17" spans="1:9" ht="63.75" x14ac:dyDescent="0.25">
      <c r="A17" s="9" t="s">
        <v>69</v>
      </c>
      <c r="B17" s="9" t="s">
        <v>152</v>
      </c>
      <c r="C17" s="9" t="s">
        <v>153</v>
      </c>
      <c r="D17" s="9" t="s">
        <v>30</v>
      </c>
      <c r="E17" s="9" t="s">
        <v>154</v>
      </c>
      <c r="F17" s="11" t="s">
        <v>27</v>
      </c>
      <c r="G17" s="12">
        <v>50000</v>
      </c>
      <c r="H17" s="12">
        <v>21890</v>
      </c>
      <c r="I17" s="18">
        <v>0.43</v>
      </c>
    </row>
    <row r="18" spans="1:9" ht="43.5" customHeight="1" x14ac:dyDescent="0.25">
      <c r="A18" s="9" t="s">
        <v>28</v>
      </c>
      <c r="B18" s="15" t="s">
        <v>155</v>
      </c>
      <c r="C18" s="9" t="s">
        <v>156</v>
      </c>
      <c r="D18" s="9" t="s">
        <v>31</v>
      </c>
      <c r="E18" s="9" t="s">
        <v>70</v>
      </c>
      <c r="F18" s="11" t="s">
        <v>157</v>
      </c>
      <c r="G18" s="12">
        <v>300000</v>
      </c>
      <c r="H18" s="12">
        <v>89000</v>
      </c>
      <c r="I18" s="16">
        <v>0.3</v>
      </c>
    </row>
    <row r="19" spans="1:9" ht="51" x14ac:dyDescent="0.25">
      <c r="A19" s="9" t="s">
        <v>32</v>
      </c>
      <c r="B19" s="9" t="s">
        <v>158</v>
      </c>
      <c r="C19" s="9" t="s">
        <v>159</v>
      </c>
      <c r="D19" s="9" t="s">
        <v>33</v>
      </c>
      <c r="E19" s="9" t="s">
        <v>34</v>
      </c>
      <c r="F19" s="11" t="s">
        <v>35</v>
      </c>
      <c r="G19" s="12">
        <v>200000</v>
      </c>
      <c r="H19" s="12">
        <v>154033.5</v>
      </c>
      <c r="I19" s="13">
        <v>0.7</v>
      </c>
    </row>
    <row r="20" spans="1:9" ht="63.75" x14ac:dyDescent="0.25">
      <c r="A20" s="9" t="s">
        <v>134</v>
      </c>
      <c r="B20" s="9" t="s">
        <v>71</v>
      </c>
      <c r="C20" s="89" t="s">
        <v>73</v>
      </c>
      <c r="D20" s="9" t="s">
        <v>72</v>
      </c>
      <c r="E20" s="11" t="s">
        <v>74</v>
      </c>
      <c r="F20" s="11" t="s">
        <v>75</v>
      </c>
      <c r="G20" s="12">
        <v>150000</v>
      </c>
      <c r="H20" s="12">
        <v>102000</v>
      </c>
      <c r="I20" s="18">
        <v>0.68</v>
      </c>
    </row>
    <row r="21" spans="1:9" ht="67.5" customHeight="1" x14ac:dyDescent="0.25">
      <c r="A21" s="29" t="s">
        <v>135</v>
      </c>
      <c r="B21" s="29" t="s">
        <v>160</v>
      </c>
      <c r="C21" s="29" t="s">
        <v>36</v>
      </c>
      <c r="D21" s="11" t="s">
        <v>37</v>
      </c>
      <c r="E21" s="108" t="s">
        <v>38</v>
      </c>
      <c r="F21" s="83" t="s">
        <v>76</v>
      </c>
      <c r="G21" s="104">
        <v>150000</v>
      </c>
      <c r="H21" s="112">
        <v>45770</v>
      </c>
      <c r="I21" s="61">
        <v>0.31</v>
      </c>
    </row>
    <row r="22" spans="1:9" x14ac:dyDescent="0.25">
      <c r="A22" s="30"/>
      <c r="B22" s="30"/>
      <c r="C22" s="74"/>
      <c r="D22" s="59"/>
      <c r="E22" s="79" t="s">
        <v>39</v>
      </c>
      <c r="F22" s="75"/>
      <c r="G22" s="111"/>
      <c r="H22" s="106"/>
      <c r="I22" s="113"/>
    </row>
    <row r="23" spans="1:9" ht="18.75" customHeight="1" x14ac:dyDescent="0.25">
      <c r="A23" s="30"/>
      <c r="B23" s="30"/>
      <c r="C23" s="74"/>
      <c r="D23" s="19" t="s">
        <v>40</v>
      </c>
      <c r="E23" s="79" t="s">
        <v>41</v>
      </c>
      <c r="F23" s="75"/>
      <c r="G23" s="111"/>
      <c r="H23" s="106"/>
      <c r="I23" s="113"/>
    </row>
    <row r="24" spans="1:9" ht="63.75" customHeight="1" x14ac:dyDescent="0.25">
      <c r="A24" s="34"/>
      <c r="B24" s="33"/>
      <c r="C24" s="56"/>
      <c r="D24" s="9" t="s">
        <v>42</v>
      </c>
      <c r="E24" s="11" t="s">
        <v>43</v>
      </c>
      <c r="F24" s="109"/>
      <c r="G24" s="105"/>
      <c r="H24" s="110"/>
      <c r="I24" s="105"/>
    </row>
    <row r="25" spans="1:9" ht="24" x14ac:dyDescent="0.25">
      <c r="A25" s="34"/>
      <c r="B25" s="33"/>
      <c r="C25" s="56"/>
      <c r="D25" s="103" t="s">
        <v>161</v>
      </c>
      <c r="E25" s="65"/>
      <c r="F25" s="114"/>
      <c r="G25" s="107"/>
      <c r="H25" s="104"/>
      <c r="I25" s="114"/>
    </row>
    <row r="26" spans="1:9" ht="24" x14ac:dyDescent="0.25">
      <c r="A26" s="35"/>
      <c r="B26" s="32"/>
      <c r="C26" s="101"/>
      <c r="D26" s="102" t="s">
        <v>162</v>
      </c>
      <c r="E26" s="116"/>
      <c r="F26" s="105"/>
      <c r="G26" s="86">
        <v>150000</v>
      </c>
      <c r="H26" s="115">
        <v>1880</v>
      </c>
      <c r="I26" s="82">
        <v>0.01</v>
      </c>
    </row>
    <row r="27" spans="1:9" ht="74.25" customHeight="1" x14ac:dyDescent="0.25">
      <c r="A27" s="21" t="s">
        <v>136</v>
      </c>
      <c r="B27" s="21" t="s">
        <v>44</v>
      </c>
      <c r="C27" s="21" t="s">
        <v>45</v>
      </c>
      <c r="D27" s="102" t="s">
        <v>46</v>
      </c>
      <c r="E27" s="19" t="s">
        <v>77</v>
      </c>
      <c r="F27" s="11" t="s">
        <v>78</v>
      </c>
      <c r="G27" s="20">
        <v>700000</v>
      </c>
      <c r="H27" s="20">
        <v>684965</v>
      </c>
      <c r="I27" s="18">
        <v>0.98</v>
      </c>
    </row>
    <row r="28" spans="1:9" ht="128.25" customHeight="1" x14ac:dyDescent="0.25">
      <c r="A28" s="9" t="s">
        <v>137</v>
      </c>
      <c r="B28" s="9" t="s">
        <v>79</v>
      </c>
      <c r="C28" s="21" t="s">
        <v>45</v>
      </c>
      <c r="D28" s="9" t="s">
        <v>80</v>
      </c>
      <c r="E28" s="21" t="s">
        <v>81</v>
      </c>
      <c r="F28" s="9" t="s">
        <v>82</v>
      </c>
      <c r="G28" s="20">
        <v>50000</v>
      </c>
      <c r="H28" s="20">
        <v>0</v>
      </c>
      <c r="I28" s="44">
        <v>0</v>
      </c>
    </row>
    <row r="29" spans="1:9" s="23" customFormat="1" ht="89.25" x14ac:dyDescent="0.2">
      <c r="A29" s="9" t="s">
        <v>138</v>
      </c>
      <c r="B29" s="9" t="s">
        <v>47</v>
      </c>
      <c r="C29" s="9" t="s">
        <v>45</v>
      </c>
      <c r="D29" s="9" t="s">
        <v>48</v>
      </c>
      <c r="E29" s="28" t="s">
        <v>84</v>
      </c>
      <c r="F29" s="22" t="s">
        <v>49</v>
      </c>
      <c r="G29" s="20">
        <v>100000</v>
      </c>
      <c r="H29" s="20">
        <v>50500</v>
      </c>
      <c r="I29" s="18">
        <v>0.51</v>
      </c>
    </row>
    <row r="30" spans="1:9" s="23" customFormat="1" ht="25.5" x14ac:dyDescent="0.2">
      <c r="A30" s="39"/>
      <c r="B30" s="31"/>
      <c r="C30" s="31"/>
      <c r="D30" s="30"/>
      <c r="E30" s="36" t="s">
        <v>83</v>
      </c>
      <c r="F30" s="14" t="s">
        <v>50</v>
      </c>
      <c r="G30" s="20">
        <v>100000</v>
      </c>
      <c r="H30" s="20">
        <v>0</v>
      </c>
      <c r="I30" s="18">
        <v>0</v>
      </c>
    </row>
    <row r="31" spans="1:9" s="23" customFormat="1" ht="25.5" x14ac:dyDescent="0.2">
      <c r="A31" s="39"/>
      <c r="B31" s="31"/>
      <c r="C31" s="31"/>
      <c r="D31" s="30"/>
      <c r="E31" s="37" t="s">
        <v>85</v>
      </c>
      <c r="F31" s="22" t="s">
        <v>49</v>
      </c>
      <c r="G31" s="20">
        <v>250000</v>
      </c>
      <c r="H31" s="20">
        <v>104500</v>
      </c>
      <c r="I31" s="18">
        <v>0.4</v>
      </c>
    </row>
    <row r="32" spans="1:9" s="23" customFormat="1" ht="51" x14ac:dyDescent="0.2">
      <c r="A32" s="40"/>
      <c r="B32" s="41"/>
      <c r="C32" s="41"/>
      <c r="D32" s="21"/>
      <c r="E32" s="38" t="s">
        <v>86</v>
      </c>
      <c r="F32" s="90" t="s">
        <v>49</v>
      </c>
      <c r="G32" s="20">
        <v>350000</v>
      </c>
      <c r="H32" s="20">
        <v>362000</v>
      </c>
      <c r="I32" s="18">
        <v>0.75</v>
      </c>
    </row>
    <row r="33" spans="1:9" s="23" customFormat="1" ht="54.75" customHeight="1" x14ac:dyDescent="0.2">
      <c r="A33" s="30" t="s">
        <v>139</v>
      </c>
      <c r="B33" s="30" t="s">
        <v>87</v>
      </c>
      <c r="C33" s="55" t="s">
        <v>45</v>
      </c>
      <c r="D33" s="29" t="s">
        <v>88</v>
      </c>
      <c r="E33" s="71" t="s">
        <v>89</v>
      </c>
      <c r="F33" s="22" t="s">
        <v>90</v>
      </c>
      <c r="G33" s="94">
        <v>500000</v>
      </c>
      <c r="H33" s="95">
        <v>0</v>
      </c>
      <c r="I33" s="96">
        <v>0</v>
      </c>
    </row>
    <row r="34" spans="1:9" s="23" customFormat="1" ht="57.75" customHeight="1" x14ac:dyDescent="0.2">
      <c r="A34" s="39"/>
      <c r="B34" s="31"/>
      <c r="C34" s="56"/>
      <c r="D34" s="30"/>
      <c r="E34" s="71" t="s">
        <v>91</v>
      </c>
      <c r="F34" s="92"/>
      <c r="G34" s="98">
        <v>500000</v>
      </c>
      <c r="H34" s="60">
        <v>0</v>
      </c>
      <c r="I34" s="84">
        <v>0</v>
      </c>
    </row>
    <row r="35" spans="1:9" s="23" customFormat="1" ht="60.75" customHeight="1" x14ac:dyDescent="0.2">
      <c r="A35" s="39"/>
      <c r="B35" s="31"/>
      <c r="C35" s="56"/>
      <c r="D35" s="21"/>
      <c r="E35" s="71" t="s">
        <v>92</v>
      </c>
      <c r="F35" s="93"/>
      <c r="G35" s="99"/>
      <c r="H35" s="100"/>
      <c r="I35" s="70"/>
    </row>
    <row r="36" spans="1:9" s="23" customFormat="1" ht="89.25" x14ac:dyDescent="0.2">
      <c r="A36" s="29" t="s">
        <v>140</v>
      </c>
      <c r="B36" s="73" t="s">
        <v>51</v>
      </c>
      <c r="C36" s="29" t="s">
        <v>45</v>
      </c>
      <c r="D36" s="38" t="s">
        <v>52</v>
      </c>
      <c r="E36" s="17" t="s">
        <v>93</v>
      </c>
      <c r="F36" s="91" t="s">
        <v>94</v>
      </c>
      <c r="G36" s="88">
        <v>114473</v>
      </c>
      <c r="H36" s="88">
        <v>54031</v>
      </c>
      <c r="I36" s="97">
        <v>0.47</v>
      </c>
    </row>
    <row r="37" spans="1:9" s="23" customFormat="1" ht="25.5" x14ac:dyDescent="0.2">
      <c r="A37" s="39"/>
      <c r="B37" s="72"/>
      <c r="C37" s="31"/>
      <c r="D37" s="28" t="s">
        <v>53</v>
      </c>
      <c r="E37" s="58"/>
      <c r="F37" s="66"/>
      <c r="G37" s="67"/>
      <c r="H37" s="67"/>
      <c r="I37" s="68"/>
    </row>
    <row r="38" spans="1:9" s="23" customFormat="1" ht="45.75" customHeight="1" x14ac:dyDescent="0.2">
      <c r="A38" s="30" t="s">
        <v>95</v>
      </c>
      <c r="B38" s="72"/>
      <c r="C38" s="31"/>
      <c r="D38" s="73" t="s">
        <v>54</v>
      </c>
      <c r="E38" s="74" t="s">
        <v>55</v>
      </c>
      <c r="F38" s="75"/>
      <c r="G38" s="64"/>
      <c r="H38" s="64"/>
      <c r="I38" s="76"/>
    </row>
    <row r="39" spans="1:9" s="23" customFormat="1" ht="84.75" customHeight="1" x14ac:dyDescent="0.2">
      <c r="A39" s="77" t="s">
        <v>141</v>
      </c>
      <c r="B39" s="9" t="s">
        <v>142</v>
      </c>
      <c r="C39" s="9" t="s">
        <v>45</v>
      </c>
      <c r="D39" s="78" t="s">
        <v>143</v>
      </c>
      <c r="E39" s="9" t="s">
        <v>144</v>
      </c>
      <c r="F39" s="79" t="s">
        <v>145</v>
      </c>
      <c r="G39" s="20">
        <v>75000</v>
      </c>
      <c r="H39" s="80">
        <v>37000</v>
      </c>
      <c r="I39" s="18">
        <v>0.49</v>
      </c>
    </row>
    <row r="40" spans="1:9" s="23" customFormat="1" ht="69" customHeight="1" x14ac:dyDescent="0.2">
      <c r="A40" s="29" t="s">
        <v>96</v>
      </c>
      <c r="B40" s="71" t="s">
        <v>56</v>
      </c>
      <c r="C40" s="30" t="s">
        <v>45</v>
      </c>
      <c r="D40" s="38" t="s">
        <v>97</v>
      </c>
      <c r="E40" s="21" t="s">
        <v>98</v>
      </c>
      <c r="F40" s="19" t="s">
        <v>99</v>
      </c>
      <c r="G40" s="62"/>
      <c r="H40" s="62"/>
      <c r="I40" s="63"/>
    </row>
    <row r="41" spans="1:9" s="23" customFormat="1" ht="69" customHeight="1" x14ac:dyDescent="0.2">
      <c r="A41" s="30"/>
      <c r="B41" s="57" t="s">
        <v>57</v>
      </c>
      <c r="C41" s="30"/>
      <c r="D41" s="28" t="s">
        <v>100</v>
      </c>
      <c r="E41" s="30" t="s">
        <v>58</v>
      </c>
      <c r="F41" s="59" t="s">
        <v>101</v>
      </c>
      <c r="G41" s="60">
        <v>100000</v>
      </c>
      <c r="H41" s="60">
        <v>97011</v>
      </c>
      <c r="I41" s="81">
        <v>0.97</v>
      </c>
    </row>
    <row r="42" spans="1:9" s="23" customFormat="1" ht="53.25" customHeight="1" x14ac:dyDescent="0.2">
      <c r="A42" s="29" t="s">
        <v>102</v>
      </c>
      <c r="B42" s="29" t="s">
        <v>103</v>
      </c>
      <c r="C42" s="29" t="s">
        <v>45</v>
      </c>
      <c r="D42" s="78" t="s">
        <v>104</v>
      </c>
      <c r="E42" s="29" t="s">
        <v>109</v>
      </c>
      <c r="F42" s="83" t="s">
        <v>99</v>
      </c>
      <c r="G42" s="60">
        <v>200000</v>
      </c>
      <c r="H42" s="60">
        <v>0</v>
      </c>
      <c r="I42" s="84">
        <v>0</v>
      </c>
    </row>
    <row r="43" spans="1:9" s="23" customFormat="1" ht="24.75" customHeight="1" x14ac:dyDescent="0.2">
      <c r="A43" s="30"/>
      <c r="B43" s="30"/>
      <c r="C43" s="30"/>
      <c r="D43" s="78" t="s">
        <v>105</v>
      </c>
      <c r="E43" s="30"/>
      <c r="F43" s="75"/>
      <c r="G43" s="88"/>
      <c r="H43" s="88"/>
      <c r="I43" s="85"/>
    </row>
    <row r="44" spans="1:9" s="23" customFormat="1" ht="19.5" customHeight="1" x14ac:dyDescent="0.2">
      <c r="A44" s="30"/>
      <c r="B44" s="30"/>
      <c r="C44" s="30"/>
      <c r="D44" s="78" t="s">
        <v>106</v>
      </c>
      <c r="E44" s="30"/>
      <c r="F44" s="75"/>
      <c r="G44" s="88"/>
      <c r="H44" s="88"/>
      <c r="I44" s="85"/>
    </row>
    <row r="45" spans="1:9" s="23" customFormat="1" ht="24.75" customHeight="1" x14ac:dyDescent="0.2">
      <c r="A45" s="30"/>
      <c r="B45" s="30"/>
      <c r="C45" s="30"/>
      <c r="D45" s="78" t="s">
        <v>107</v>
      </c>
      <c r="E45" s="30"/>
      <c r="F45" s="75"/>
      <c r="G45" s="88"/>
      <c r="H45" s="88"/>
      <c r="I45" s="85"/>
    </row>
    <row r="46" spans="1:9" s="23" customFormat="1" ht="18.75" customHeight="1" x14ac:dyDescent="0.2">
      <c r="A46" s="21"/>
      <c r="B46" s="21"/>
      <c r="C46" s="21"/>
      <c r="D46" s="78" t="s">
        <v>108</v>
      </c>
      <c r="E46" s="21"/>
      <c r="F46" s="69"/>
      <c r="G46" s="62"/>
      <c r="H46" s="62"/>
      <c r="I46" s="87"/>
    </row>
    <row r="47" spans="1:9" s="23" customFormat="1" ht="91.5" customHeight="1" x14ac:dyDescent="0.2">
      <c r="A47" s="21" t="s">
        <v>110</v>
      </c>
      <c r="B47" s="21" t="s">
        <v>111</v>
      </c>
      <c r="C47" s="21" t="s">
        <v>61</v>
      </c>
      <c r="D47" s="9" t="s">
        <v>112</v>
      </c>
      <c r="E47" s="21" t="s">
        <v>113</v>
      </c>
      <c r="F47" s="19" t="s">
        <v>114</v>
      </c>
      <c r="G47" s="62">
        <v>100000</v>
      </c>
      <c r="H47" s="62">
        <v>42075.65</v>
      </c>
      <c r="I47" s="82">
        <v>0.42</v>
      </c>
    </row>
    <row r="48" spans="1:9" s="23" customFormat="1" ht="85.5" customHeight="1" x14ac:dyDescent="0.2">
      <c r="A48" s="9" t="s">
        <v>115</v>
      </c>
      <c r="B48" s="9" t="s">
        <v>116</v>
      </c>
      <c r="C48" s="21" t="s">
        <v>117</v>
      </c>
      <c r="D48" s="9" t="s">
        <v>118</v>
      </c>
      <c r="E48" s="21" t="s">
        <v>119</v>
      </c>
      <c r="F48" s="11" t="s">
        <v>120</v>
      </c>
      <c r="G48" s="20">
        <v>1200000</v>
      </c>
      <c r="H48" s="20">
        <v>1165275</v>
      </c>
      <c r="I48" s="18">
        <v>0.97</v>
      </c>
    </row>
    <row r="49" spans="1:9" x14ac:dyDescent="0.25">
      <c r="A49" s="51" t="s">
        <v>21</v>
      </c>
      <c r="B49" s="51"/>
      <c r="C49" s="51"/>
      <c r="D49" s="51"/>
      <c r="E49" s="51"/>
      <c r="F49" s="4"/>
      <c r="G49" s="24">
        <f>SUM(G16:G48)</f>
        <v>6539473</v>
      </c>
      <c r="H49" s="24">
        <f>SUM(H16:H48)</f>
        <v>3011931.15</v>
      </c>
      <c r="I49" s="42">
        <v>0.46060000000000001</v>
      </c>
    </row>
    <row r="50" spans="1:9" x14ac:dyDescent="0.25">
      <c r="A50" s="51" t="s">
        <v>5</v>
      </c>
      <c r="B50" s="51"/>
      <c r="C50" s="51"/>
      <c r="D50" s="51"/>
      <c r="E50" s="51"/>
      <c r="F50" s="3"/>
      <c r="G50" s="3"/>
      <c r="H50" s="3"/>
      <c r="I50" s="3"/>
    </row>
    <row r="51" spans="1:9" ht="120" x14ac:dyDescent="0.25">
      <c r="A51" s="8" t="s">
        <v>59</v>
      </c>
      <c r="B51" s="8" t="s">
        <v>60</v>
      </c>
      <c r="C51" s="8" t="s">
        <v>61</v>
      </c>
      <c r="D51" s="8" t="s">
        <v>62</v>
      </c>
      <c r="E51" s="8" t="s">
        <v>121</v>
      </c>
      <c r="F51" s="25" t="s">
        <v>63</v>
      </c>
      <c r="G51" s="7">
        <v>50000</v>
      </c>
      <c r="H51" s="7">
        <v>0</v>
      </c>
      <c r="I51" s="27">
        <v>0</v>
      </c>
    </row>
    <row r="52" spans="1:9" ht="75" x14ac:dyDescent="0.25">
      <c r="A52" s="6" t="s">
        <v>122</v>
      </c>
      <c r="B52" s="6" t="s">
        <v>123</v>
      </c>
      <c r="C52" s="6" t="s">
        <v>124</v>
      </c>
      <c r="D52" s="6" t="s">
        <v>125</v>
      </c>
      <c r="E52" s="6" t="s">
        <v>126</v>
      </c>
      <c r="F52" s="25" t="s">
        <v>127</v>
      </c>
      <c r="G52" s="7">
        <v>90000</v>
      </c>
      <c r="H52" s="7">
        <v>75400</v>
      </c>
      <c r="I52" s="27">
        <v>0.84</v>
      </c>
    </row>
    <row r="53" spans="1:9" ht="105" x14ac:dyDescent="0.25">
      <c r="A53" s="6" t="s">
        <v>64</v>
      </c>
      <c r="B53" s="6" t="s">
        <v>65</v>
      </c>
      <c r="C53" s="8" t="s">
        <v>61</v>
      </c>
      <c r="D53" s="6" t="s">
        <v>66</v>
      </c>
      <c r="E53" s="6" t="s">
        <v>128</v>
      </c>
      <c r="F53" s="25" t="s">
        <v>129</v>
      </c>
      <c r="G53" s="7">
        <v>300000</v>
      </c>
      <c r="H53" s="7">
        <v>16360</v>
      </c>
      <c r="I53" s="27">
        <v>0.05</v>
      </c>
    </row>
    <row r="54" spans="1:9" ht="45" x14ac:dyDescent="0.25">
      <c r="A54" s="6" t="s">
        <v>130</v>
      </c>
      <c r="B54" s="6" t="s">
        <v>131</v>
      </c>
      <c r="C54" s="6"/>
      <c r="D54" s="6"/>
      <c r="E54" s="6"/>
      <c r="F54" s="25" t="s">
        <v>132</v>
      </c>
      <c r="G54" s="7">
        <v>1500000</v>
      </c>
      <c r="H54" s="7">
        <v>0</v>
      </c>
      <c r="I54" s="26">
        <v>0</v>
      </c>
    </row>
    <row r="55" spans="1:9" x14ac:dyDescent="0.25">
      <c r="A55" s="51" t="s">
        <v>22</v>
      </c>
      <c r="B55" s="51"/>
      <c r="C55" s="51"/>
      <c r="D55" s="51"/>
      <c r="E55" s="51"/>
      <c r="F55" s="3"/>
      <c r="G55" s="24">
        <f>SUM(G51:G54)</f>
        <v>1940000</v>
      </c>
      <c r="H55" s="24">
        <f>SUM(H51:H54)</f>
        <v>91760</v>
      </c>
      <c r="I55" s="43">
        <v>4.7300000000000002E-2</v>
      </c>
    </row>
    <row r="56" spans="1:9" x14ac:dyDescent="0.25">
      <c r="A56" s="51" t="s">
        <v>6</v>
      </c>
      <c r="B56" s="51"/>
      <c r="C56" s="51"/>
      <c r="D56" s="51"/>
      <c r="E56" s="51"/>
      <c r="F56" s="3"/>
      <c r="G56" s="3"/>
      <c r="H56" s="3"/>
      <c r="I56" s="3"/>
    </row>
    <row r="57" spans="1:9" ht="61.5" customHeight="1" x14ac:dyDescent="0.25">
      <c r="A57" s="47" t="s">
        <v>7</v>
      </c>
      <c r="B57" s="48"/>
      <c r="C57" s="48"/>
      <c r="D57" s="48"/>
      <c r="E57" s="48"/>
      <c r="F57" s="2" t="s">
        <v>14</v>
      </c>
      <c r="G57" s="2" t="s">
        <v>15</v>
      </c>
      <c r="H57" s="2" t="s">
        <v>16</v>
      </c>
      <c r="I57" s="2" t="s">
        <v>18</v>
      </c>
    </row>
    <row r="58" spans="1:9" x14ac:dyDescent="0.25">
      <c r="A58" s="52" t="s">
        <v>23</v>
      </c>
      <c r="B58" s="53"/>
      <c r="C58" s="53"/>
      <c r="D58" s="53"/>
      <c r="E58" s="54"/>
      <c r="F58" s="3"/>
      <c r="G58" s="24"/>
      <c r="H58" s="24"/>
      <c r="I58" s="24"/>
    </row>
    <row r="59" spans="1:9" x14ac:dyDescent="0.25">
      <c r="A59" s="52" t="s">
        <v>8</v>
      </c>
      <c r="B59" s="53"/>
      <c r="C59" s="53"/>
      <c r="D59" s="53"/>
      <c r="E59" s="54"/>
      <c r="F59" s="3"/>
      <c r="G59" s="24">
        <f>G58+G49+G55</f>
        <v>8479473</v>
      </c>
      <c r="H59" s="24">
        <f>H58+H49+H55</f>
        <v>3103691.15</v>
      </c>
      <c r="I59" s="43">
        <v>0.36599999999999999</v>
      </c>
    </row>
    <row r="60" spans="1:9" ht="63" customHeight="1" x14ac:dyDescent="0.25">
      <c r="A60" s="50" t="s">
        <v>163</v>
      </c>
      <c r="B60" s="51"/>
      <c r="C60" s="50" t="s">
        <v>164</v>
      </c>
      <c r="D60" s="51"/>
      <c r="E60" s="51"/>
      <c r="F60" s="51"/>
      <c r="G60" s="50" t="s">
        <v>146</v>
      </c>
      <c r="H60" s="51"/>
      <c r="I60" s="51"/>
    </row>
  </sheetData>
  <mergeCells count="23">
    <mergeCell ref="I11:I14"/>
    <mergeCell ref="A57:E57"/>
    <mergeCell ref="A60:B60"/>
    <mergeCell ref="C60:F60"/>
    <mergeCell ref="G60:I60"/>
    <mergeCell ref="A15:E15"/>
    <mergeCell ref="A50:E50"/>
    <mergeCell ref="A49:E49"/>
    <mergeCell ref="A55:E55"/>
    <mergeCell ref="A58:E58"/>
    <mergeCell ref="A59:E59"/>
    <mergeCell ref="A56:E56"/>
    <mergeCell ref="C5:H5"/>
    <mergeCell ref="A3:C3"/>
    <mergeCell ref="A11:A14"/>
    <mergeCell ref="B11:B14"/>
    <mergeCell ref="C11:C14"/>
    <mergeCell ref="D11:D14"/>
    <mergeCell ref="E11:E14"/>
    <mergeCell ref="F11:F14"/>
    <mergeCell ref="G11:G14"/>
    <mergeCell ref="H11:H14"/>
    <mergeCell ref="C4:H4"/>
  </mergeCells>
  <pageMargins left="0.60236220500000004" right="0" top="0" bottom="0" header="0.31496062992126" footer="0.31496062992126"/>
  <pageSetup paperSize="5" scale="9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Form 5 - AGDAR</vt:lpstr>
      <vt:lpstr>'Form 5 - AGDAR'!Print_Area</vt:lpstr>
      <vt:lpstr>'Form 5 - AGDAR'!Print_Titles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DILG-ISTMS</dc:creator>
  <cp:lastModifiedBy>User</cp:lastModifiedBy>
  <cp:lastPrinted>2022-04-08T01:47:22Z</cp:lastPrinted>
  <dcterms:created xsi:type="dcterms:W3CDTF">2018-01-17T05:30:08Z</dcterms:created>
  <dcterms:modified xsi:type="dcterms:W3CDTF">2022-04-08T01:51:41Z</dcterms:modified>
</cp:coreProperties>
</file>